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NGtZLjsyQn6Ffvw5uT6vn+IGygw=="/>
    </ext>
  </extLst>
</workbook>
</file>

<file path=xl/calcChain.xml><?xml version="1.0" encoding="utf-8"?>
<calcChain xmlns="http://schemas.openxmlformats.org/spreadsheetml/2006/main">
  <c r="S17" i="1" l="1"/>
  <c r="R17" i="1"/>
  <c r="O17" i="1"/>
  <c r="E17" i="1"/>
  <c r="D17" i="1"/>
  <c r="C17" i="1"/>
  <c r="B17" i="1"/>
  <c r="A17" i="1"/>
  <c r="D44" i="1" l="1"/>
  <c r="C44" i="1"/>
  <c r="A44" i="1"/>
  <c r="O18" i="1"/>
  <c r="B44" i="1"/>
  <c r="B45" i="1" s="1"/>
  <c r="S18" i="1" l="1"/>
  <c r="R18" i="1"/>
  <c r="O19" i="1"/>
  <c r="D18" i="1"/>
  <c r="D19" i="1" s="1"/>
  <c r="C18" i="1"/>
  <c r="C19" i="1" s="1"/>
  <c r="A45" i="1"/>
  <c r="B18" i="1"/>
  <c r="B19" i="1" s="1"/>
  <c r="C45" i="1"/>
  <c r="C46" i="1" s="1"/>
  <c r="E18" i="1"/>
  <c r="E19" i="1" s="1"/>
  <c r="D45" i="1"/>
  <c r="D46" i="1" s="1"/>
  <c r="A18" i="1"/>
  <c r="A19" i="1" s="1"/>
  <c r="B20" i="1" l="1"/>
  <c r="R19" i="1"/>
  <c r="S19" i="1"/>
  <c r="O20" i="1"/>
  <c r="B46" i="1"/>
  <c r="B47" i="1" s="1"/>
  <c r="A46" i="1"/>
  <c r="A47" i="1" s="1"/>
  <c r="E20" i="1"/>
  <c r="C20" i="1"/>
  <c r="S20" i="1" l="1"/>
  <c r="O21" i="1"/>
  <c r="B21" i="1" s="1"/>
  <c r="R20" i="1"/>
  <c r="D47" i="1"/>
  <c r="C47" i="1"/>
  <c r="D20" i="1"/>
  <c r="D21" i="1" s="1"/>
  <c r="A20" i="1"/>
  <c r="A21" i="1" l="1"/>
  <c r="C48" i="1"/>
  <c r="C49" i="1" s="1"/>
  <c r="A48" i="1"/>
  <c r="D48" i="1"/>
  <c r="E21" i="1"/>
  <c r="C21" i="1"/>
  <c r="C22" i="1" s="1"/>
  <c r="S21" i="1"/>
  <c r="R21" i="1"/>
  <c r="O22" i="1"/>
  <c r="B48" i="1"/>
  <c r="B49" i="1" s="1"/>
  <c r="C50" i="1" l="1"/>
  <c r="S22" i="1"/>
  <c r="O23" i="1"/>
  <c r="R22" i="1"/>
  <c r="E22" i="1"/>
  <c r="E23" i="1" s="1"/>
  <c r="A22" i="1"/>
  <c r="A23" i="1" s="1"/>
  <c r="D49" i="1"/>
  <c r="D50" i="1" s="1"/>
  <c r="D22" i="1"/>
  <c r="D23" i="1" s="1"/>
  <c r="C23" i="1"/>
  <c r="A49" i="1"/>
  <c r="A50" i="1" s="1"/>
  <c r="B22" i="1"/>
  <c r="B23" i="1" s="1"/>
  <c r="B24" i="1" l="1"/>
  <c r="D51" i="1"/>
  <c r="O24" i="1"/>
  <c r="R23" i="1"/>
  <c r="S23" i="1"/>
  <c r="A24" i="1"/>
  <c r="C24" i="1"/>
  <c r="E24" i="1"/>
  <c r="C51" i="1"/>
  <c r="D24" i="1"/>
  <c r="B50" i="1"/>
  <c r="B51" i="1" s="1"/>
  <c r="C25" i="1" l="1"/>
  <c r="S24" i="1"/>
  <c r="R24" i="1"/>
  <c r="O25" i="1"/>
  <c r="D25" i="1"/>
  <c r="B25" i="1"/>
  <c r="E25" i="1"/>
  <c r="A51" i="1"/>
  <c r="S25" i="1" l="1"/>
  <c r="O26" i="1"/>
  <c r="R25" i="1"/>
  <c r="B52" i="1"/>
  <c r="C52" i="1"/>
  <c r="A52" i="1"/>
  <c r="A53" i="1" s="1"/>
  <c r="D52" i="1"/>
  <c r="D53" i="1" s="1"/>
  <c r="A25" i="1"/>
  <c r="A26" i="1" s="1"/>
  <c r="A27" i="1" l="1"/>
  <c r="A54" i="1"/>
  <c r="S26" i="1"/>
  <c r="O27" i="1"/>
  <c r="R26" i="1"/>
  <c r="C26" i="1"/>
  <c r="C27" i="1" s="1"/>
  <c r="C53" i="1"/>
  <c r="C54" i="1" s="1"/>
  <c r="E26" i="1"/>
  <c r="E27" i="1" s="1"/>
  <c r="B53" i="1"/>
  <c r="B54" i="1" s="1"/>
  <c r="B26" i="1"/>
  <c r="B27" i="1" s="1"/>
  <c r="D54" i="1"/>
  <c r="D26" i="1"/>
  <c r="D27" i="1" s="1"/>
  <c r="A55" i="1" l="1"/>
  <c r="O28" i="1"/>
  <c r="D28" i="1" s="1"/>
  <c r="R27" i="1"/>
  <c r="S27" i="1"/>
  <c r="B28" i="1"/>
  <c r="B55" i="1"/>
  <c r="A28" i="1"/>
  <c r="A29" i="1" l="1"/>
  <c r="S28" i="1"/>
  <c r="O29" i="1"/>
  <c r="B56" i="1" s="1"/>
  <c r="R28" i="1"/>
  <c r="C28" i="1"/>
  <c r="D55" i="1"/>
  <c r="E28" i="1"/>
  <c r="E29" i="1" s="1"/>
  <c r="C55" i="1"/>
  <c r="C56" i="1" s="1"/>
  <c r="B57" i="1" l="1"/>
  <c r="A30" i="1"/>
  <c r="D56" i="1"/>
  <c r="D57" i="1" s="1"/>
  <c r="E30" i="1"/>
  <c r="S29" i="1"/>
  <c r="R29" i="1"/>
  <c r="O30" i="1"/>
  <c r="A56" i="1"/>
  <c r="A57" i="1" s="1"/>
  <c r="C29" i="1"/>
  <c r="C30" i="1" s="1"/>
  <c r="B29" i="1"/>
  <c r="B30" i="1" s="1"/>
  <c r="D29" i="1"/>
  <c r="D30" i="1" s="1"/>
  <c r="E31" i="1" l="1"/>
  <c r="S30" i="1"/>
  <c r="O31" i="1"/>
  <c r="R30" i="1"/>
  <c r="C57" i="1"/>
  <c r="C58" i="1" s="1"/>
  <c r="A58" i="1"/>
  <c r="B58" i="1"/>
  <c r="O32" i="1" l="1"/>
  <c r="R31" i="1"/>
  <c r="S31" i="1"/>
  <c r="A31" i="1"/>
  <c r="C31" i="1"/>
  <c r="C32" i="1" s="1"/>
  <c r="D58" i="1"/>
  <c r="D31" i="1"/>
  <c r="D32" i="1" s="1"/>
  <c r="B31" i="1"/>
  <c r="B32" i="1" s="1"/>
  <c r="D59" i="1" l="1"/>
  <c r="D60" i="1" s="1"/>
  <c r="C33" i="1"/>
  <c r="S32" i="1"/>
  <c r="R32" i="1"/>
  <c r="O33" i="1"/>
  <c r="B33" i="1" s="1"/>
  <c r="C59" i="1"/>
  <c r="C60" i="1" s="1"/>
  <c r="A32" i="1"/>
  <c r="A59" i="1"/>
  <c r="B59" i="1"/>
  <c r="B60" i="1" s="1"/>
  <c r="E32" i="1"/>
  <c r="E33" i="1" s="1"/>
  <c r="D61" i="1" l="1"/>
  <c r="A60" i="1"/>
  <c r="S33" i="1"/>
  <c r="O34" i="1"/>
  <c r="E34" i="1" s="1"/>
  <c r="R33" i="1"/>
  <c r="A33" i="1"/>
  <c r="A34" i="1" s="1"/>
  <c r="D33" i="1"/>
  <c r="D34" i="1" s="1"/>
  <c r="A35" i="1" l="1"/>
  <c r="B61" i="1"/>
  <c r="B62" i="1" s="1"/>
  <c r="C34" i="1"/>
  <c r="C61" i="1"/>
  <c r="D62" i="1"/>
  <c r="S34" i="1"/>
  <c r="R34" i="1"/>
  <c r="O35" i="1"/>
  <c r="A61" i="1"/>
  <c r="A62" i="1" s="1"/>
  <c r="B34" i="1"/>
  <c r="B35" i="1" s="1"/>
  <c r="L61" i="1" l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S35" i="1"/>
  <c r="L34" i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K61" i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R35" i="1"/>
  <c r="K34" i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61" i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M34" i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J61" i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C62" i="1"/>
  <c r="D35" i="1"/>
  <c r="C35" i="1"/>
  <c r="E35" i="1"/>
</calcChain>
</file>

<file path=xl/sharedStrings.xml><?xml version="1.0" encoding="utf-8"?>
<sst xmlns="http://schemas.openxmlformats.org/spreadsheetml/2006/main" count="186" uniqueCount="77">
  <si>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</si>
  <si>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</si>
  <si>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</si>
  <si>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</si>
  <si>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</si>
  <si>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</si>
  <si>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</si>
  <si>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</si>
  <si>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</si>
  <si>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</si>
  <si>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</si>
  <si>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</si>
  <si>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</si>
  <si>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</si>
  <si>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</si>
  <si>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</si>
  <si>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</si>
  <si>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</si>
  <si>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</si>
  <si>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</si>
  <si>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</si>
  <si>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</si>
  <si>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</si>
  <si>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</si>
  <si>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</si>
  <si>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</si>
  <si>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</si>
  <si>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Bradetu</t>
  </si>
  <si>
    <t xml:space="preserve">     Cod traseu: </t>
  </si>
  <si>
    <t>025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</si>
  <si>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</si>
  <si>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</si>
  <si>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</si>
  <si>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</si>
  <si>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</si>
  <si>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</si>
  <si>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</si>
  <si>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</si>
  <si>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</si>
  <si>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</si>
  <si>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</si>
  <si>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</si>
  <si>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</si>
  <si>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</si>
  <si>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</si>
  <si>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</si>
  <si>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</si>
  <si>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</si>
  <si>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</si>
  <si>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Blocuri ANL</t>
  </si>
  <si>
    <t>C.A. Fantana lui Manole</t>
  </si>
  <si>
    <t>C.A. Piata Ivancea</t>
  </si>
  <si>
    <t>C.A. North Metal</t>
  </si>
  <si>
    <t>Valea Iasului Sanatoriu</t>
  </si>
  <si>
    <t>1</t>
  </si>
  <si>
    <t>D</t>
  </si>
  <si>
    <t>Valea Iasului Primarie</t>
  </si>
  <si>
    <t>Valea Iasului1</t>
  </si>
  <si>
    <t>Valea Iasului2</t>
  </si>
  <si>
    <t>Calinesti</t>
  </si>
  <si>
    <t>2</t>
  </si>
  <si>
    <t>Merisani Ram.</t>
  </si>
  <si>
    <t>Robaia</t>
  </si>
  <si>
    <t>Musatesti Ram</t>
  </si>
  <si>
    <t>Musatesti</t>
  </si>
  <si>
    <t>Ungureni</t>
  </si>
  <si>
    <t>Uleni</t>
  </si>
  <si>
    <t>Bradulet Primarie</t>
  </si>
  <si>
    <t>Alunisu1</t>
  </si>
  <si>
    <t>Alunisu2</t>
  </si>
  <si>
    <t>Bradetu</t>
  </si>
  <si>
    <t>1=5</t>
  </si>
  <si>
    <t>C6</t>
  </si>
  <si>
    <t>C7</t>
  </si>
  <si>
    <t>C8</t>
  </si>
  <si>
    <t>C9</t>
  </si>
  <si>
    <t>EMITENT,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</si>
</sst>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/>
    <xf numFmtId="20" fontId="2" fillId="0" borderId="11" xfId="0" applyNumberFormat="1" applyFont="1" applyBorder="1" applyAlignment="1"/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0" xfId="0" applyFont="1" applyAlignment="1"/>
    <xf numFmtId="0" fontId="1" fillId="0" borderId="18" xfId="0" applyFont="1" applyBorder="1" applyAlignment="1">
      <alignment horizontal="center"/>
    </xf>
    <xf numFmtId="20" fontId="2" fillId="0" borderId="18" xfId="0" applyNumberFormat="1" applyFont="1" applyBorder="1" applyAlignment="1"/>
    <xf numFmtId="20" fontId="2" fillId="0" borderId="19" xfId="0" applyNumberFormat="1" applyFont="1" applyBorder="1" applyAlignment="1"/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0"/>
  <sheetViews>
    <sheetView tabSelected="1" topLeftCell="A38" workbookViewId="0">
      <selection activeCell="G64" sqref="G64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2" t="s">
        <v>24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3"/>
      <c r="B9" s="81"/>
      <c r="C9" s="81"/>
      <c r="D9" s="81"/>
      <c r="E9" s="81"/>
      <c r="F9" s="81"/>
      <c r="G9" s="81"/>
      <c r="H9" s="81"/>
      <c r="I9" s="12"/>
      <c r="J9" s="12"/>
      <c r="K9" s="13"/>
      <c r="L9" s="13"/>
      <c r="M9" s="13"/>
    </row>
    <row r="10" spans="1:28" ht="12.75" customHeight="1" x14ac:dyDescent="0.25">
      <c r="A10" s="83" t="s">
        <v>27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8" t="s">
        <v>30</v>
      </c>
      <c r="B12" s="79"/>
      <c r="C12" s="79"/>
      <c r="D12" s="79"/>
      <c r="E12" s="79"/>
      <c r="F12" s="15" t="s">
        <v>31</v>
      </c>
      <c r="G12" s="16" t="s">
        <v>32</v>
      </c>
      <c r="H12" s="16" t="s">
        <v>33</v>
      </c>
      <c r="I12" s="75" t="s">
        <v>34</v>
      </c>
      <c r="J12" s="76"/>
      <c r="K12" s="76"/>
      <c r="L12" s="76"/>
      <c r="M12" s="7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5" t="s">
        <v>35</v>
      </c>
      <c r="B13" s="76"/>
      <c r="C13" s="76"/>
      <c r="D13" s="76"/>
      <c r="E13" s="77"/>
      <c r="F13" s="18"/>
      <c r="G13" s="19" t="s">
        <v>36</v>
      </c>
      <c r="H13" s="20" t="s">
        <v>37</v>
      </c>
      <c r="I13" s="75" t="s">
        <v>35</v>
      </c>
      <c r="J13" s="76"/>
      <c r="K13" s="76"/>
      <c r="L13" s="76"/>
      <c r="M13" s="77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0.76041666666666663</v>
      </c>
      <c r="B16" s="32">
        <v>0.3125</v>
      </c>
      <c r="C16" s="32">
        <v>0.43055555555555558</v>
      </c>
      <c r="D16" s="32">
        <v>0.52083333333333337</v>
      </c>
      <c r="E16" s="32">
        <v>0.60416666666666663</v>
      </c>
      <c r="F16" s="33">
        <v>0</v>
      </c>
      <c r="G16" s="34">
        <v>0</v>
      </c>
      <c r="H16" s="35" t="s">
        <v>47</v>
      </c>
      <c r="I16" s="36">
        <f t="shared" ref="I16:M16" si="0">I17+TIME(0,0,(3600*($O17-$O16)/(INDEX($T$5:$AB$6,MATCH(I$15,$S$5:$S$6,0),MATCH(CONCATENATE($P17,$Q17),$T$4:$AB$4,0)))+$T$8))</f>
        <v>0.30313657407407407</v>
      </c>
      <c r="J16" s="36">
        <f t="shared" si="0"/>
        <v>0.37952546296296297</v>
      </c>
      <c r="K16" s="36">
        <f t="shared" si="0"/>
        <v>0.49758101851851855</v>
      </c>
      <c r="L16" s="36">
        <f t="shared" si="0"/>
        <v>0.58785879629629612</v>
      </c>
      <c r="M16" s="37">
        <f t="shared" si="0"/>
        <v>0.67119212962962937</v>
      </c>
      <c r="O16" s="5">
        <v>0</v>
      </c>
      <c r="P16" s="38"/>
      <c r="Q16" s="39" t="s">
        <v>48</v>
      </c>
      <c r="R16" s="40"/>
    </row>
    <row r="17" spans="1:23" ht="13.5" customHeight="1" x14ac:dyDescent="0.25">
      <c r="A17" s="41">
        <f t="shared" ref="A17:E17" si="1">A16+TIME(0,0,(3600*($O17-$O16)/(INDEX($T$5:$AB$6,MATCH(A$15,$S$5:$S$6,0),MATCH(CONCATENATE($P17,$Q17),$T$4:$AB$4,0)))+$T$8))</f>
        <v>0.76188657407407401</v>
      </c>
      <c r="B17" s="42">
        <f t="shared" si="1"/>
        <v>0.31396990740740743</v>
      </c>
      <c r="C17" s="42">
        <f t="shared" si="1"/>
        <v>0.43202546296296301</v>
      </c>
      <c r="D17" s="42">
        <f t="shared" si="1"/>
        <v>0.52230324074074075</v>
      </c>
      <c r="E17" s="42">
        <f t="shared" si="1"/>
        <v>0.60563657407407401</v>
      </c>
      <c r="F17" s="43">
        <v>1.3</v>
      </c>
      <c r="G17" s="44">
        <v>1</v>
      </c>
      <c r="H17" s="43" t="s">
        <v>49</v>
      </c>
      <c r="I17" s="42">
        <f t="shared" ref="I17:M17" si="2">I18+TIME(0,0,(3600*($O18-$O17)/(INDEX($T$5:$AB$6,MATCH(I$15,$S$5:$S$6,0),MATCH(CONCATENATE($P18,$Q18),$T$4:$AB$4,0)))+$T$8))</f>
        <v>0.30166666666666664</v>
      </c>
      <c r="J17" s="42">
        <f t="shared" si="2"/>
        <v>0.37805555555555553</v>
      </c>
      <c r="K17" s="42">
        <f t="shared" si="2"/>
        <v>0.49611111111111111</v>
      </c>
      <c r="L17" s="42">
        <f t="shared" si="2"/>
        <v>0.58638888888888874</v>
      </c>
      <c r="M17" s="45">
        <f t="shared" si="2"/>
        <v>0.669722222222222</v>
      </c>
      <c r="O17" s="5">
        <f t="shared" ref="O17:O35" si="3">O16+F17</f>
        <v>1.3</v>
      </c>
      <c r="P17" s="46">
        <v>1</v>
      </c>
      <c r="Q17" s="47" t="s">
        <v>48</v>
      </c>
      <c r="R17" s="48">
        <f t="shared" ref="R17:S17" si="4">TIME(0,0,(3600*($O17-$O16)/(INDEX($T$5:$AB$6,MATCH(R$15,$S$5:$S$6,0),MATCH((CONCATENATE($P17,$Q17)),$T$4:$AB$4,0)))))</f>
        <v>1.0763888888888889E-3</v>
      </c>
      <c r="S17" s="48">
        <f t="shared" si="4"/>
        <v>1.3541666666666667E-3</v>
      </c>
      <c r="T17" s="1"/>
      <c r="U17" s="49"/>
      <c r="V17" s="50"/>
      <c r="W17" s="50"/>
    </row>
    <row r="18" spans="1:23" ht="13.5" customHeight="1" x14ac:dyDescent="0.25">
      <c r="A18" s="41">
        <f t="shared" ref="A18:E18" si="5">A17+TIME(0,0,(3600*($O18-$O17)/(INDEX($T$5:$AB$6,MATCH(A$15,$S$5:$S$6,0),MATCH(CONCATENATE($P18,$Q18),$T$4:$AB$4,0)))+$T$8))</f>
        <v>0.7631134259259259</v>
      </c>
      <c r="B18" s="42">
        <f t="shared" si="5"/>
        <v>0.31519675925925927</v>
      </c>
      <c r="C18" s="42">
        <f t="shared" si="5"/>
        <v>0.43325231481481485</v>
      </c>
      <c r="D18" s="42">
        <f t="shared" si="5"/>
        <v>0.52353009259259264</v>
      </c>
      <c r="E18" s="42">
        <f t="shared" si="5"/>
        <v>0.6068634259259259</v>
      </c>
      <c r="F18" s="43">
        <v>1</v>
      </c>
      <c r="G18" s="44">
        <v>2</v>
      </c>
      <c r="H18" s="43" t="s">
        <v>50</v>
      </c>
      <c r="I18" s="42">
        <f t="shared" ref="I18:M18" si="6">I19+TIME(0,0,(3600*($O19-$O18)/(INDEX($T$5:$AB$6,MATCH(I$15,$S$5:$S$6,0),MATCH(CONCATENATE($P19,$Q19),$T$4:$AB$4,0)))+$T$8))</f>
        <v>0.3004398148148148</v>
      </c>
      <c r="J18" s="42">
        <f t="shared" si="6"/>
        <v>0.37682870370370369</v>
      </c>
      <c r="K18" s="42">
        <f t="shared" si="6"/>
        <v>0.49488425925925927</v>
      </c>
      <c r="L18" s="42">
        <f t="shared" si="6"/>
        <v>0.58516203703703684</v>
      </c>
      <c r="M18" s="45">
        <f t="shared" si="6"/>
        <v>0.6684953703703701</v>
      </c>
      <c r="O18" s="5">
        <f t="shared" si="3"/>
        <v>2.2999999999999998</v>
      </c>
      <c r="P18" s="46">
        <v>1</v>
      </c>
      <c r="Q18" s="47" t="s">
        <v>48</v>
      </c>
      <c r="R18" s="48">
        <f t="shared" ref="R18:S18" si="7">TIME(0,0,(3600*($O18-$O17)/(INDEX($T$5:$AB$6,MATCH(R$15,$S$5:$S$6,0),MATCH((CONCATENATE($P18,$Q18)),$T$4:$AB$4,0)))))</f>
        <v>8.3333333333333339E-4</v>
      </c>
      <c r="S18" s="48">
        <f t="shared" si="7"/>
        <v>1.0416666666666667E-3</v>
      </c>
      <c r="T18" s="1"/>
      <c r="U18" s="49"/>
      <c r="V18" s="50"/>
      <c r="W18" s="50"/>
    </row>
    <row r="19" spans="1:23" ht="13.5" customHeight="1" x14ac:dyDescent="0.25">
      <c r="A19" s="41">
        <f t="shared" ref="A19:E19" si="8">A18+TIME(0,0,(3600*($O19-$O18)/(INDEX($T$5:$AB$6,MATCH(A$15,$S$5:$S$6,0),MATCH(CONCATENATE($P19,$Q19),$T$4:$AB$4,0)))+$T$8))</f>
        <v>0.76424768518518515</v>
      </c>
      <c r="B19" s="42">
        <f t="shared" si="8"/>
        <v>0.31633101851851853</v>
      </c>
      <c r="C19" s="42">
        <f t="shared" si="8"/>
        <v>0.43438657407407411</v>
      </c>
      <c r="D19" s="42">
        <f t="shared" si="8"/>
        <v>0.5246643518518519</v>
      </c>
      <c r="E19" s="42">
        <f t="shared" si="8"/>
        <v>0.60799768518518515</v>
      </c>
      <c r="F19" s="43">
        <v>0.9</v>
      </c>
      <c r="G19" s="44">
        <v>3</v>
      </c>
      <c r="H19" s="43" t="s">
        <v>51</v>
      </c>
      <c r="I19" s="42">
        <f t="shared" ref="I19:M19" si="9">I20+TIME(0,0,(3600*($O20-$O19)/(INDEX($T$5:$AB$6,MATCH(I$15,$S$5:$S$6,0),MATCH(CONCATENATE($P20,$Q20),$T$4:$AB$4,0)))+$T$8))</f>
        <v>0.29930555555555555</v>
      </c>
      <c r="J19" s="42">
        <f t="shared" si="9"/>
        <v>0.37569444444444444</v>
      </c>
      <c r="K19" s="42">
        <f t="shared" si="9"/>
        <v>0.49375000000000002</v>
      </c>
      <c r="L19" s="42">
        <f t="shared" si="9"/>
        <v>0.58402777777777759</v>
      </c>
      <c r="M19" s="45">
        <f t="shared" si="9"/>
        <v>0.66736111111111085</v>
      </c>
      <c r="O19" s="5">
        <f t="shared" si="3"/>
        <v>3.1999999999999997</v>
      </c>
      <c r="P19" s="46">
        <v>1</v>
      </c>
      <c r="Q19" s="47" t="s">
        <v>48</v>
      </c>
      <c r="R19" s="48">
        <f t="shared" ref="R19:S19" si="10">TIME(0,0,(3600*($O19-$O18)/(INDEX($T$5:$AB$6,MATCH(R$15,$S$5:$S$6,0),MATCH((CONCATENATE($P19,$Q19)),$T$4:$AB$4,0)))))</f>
        <v>7.407407407407407E-4</v>
      </c>
      <c r="S19" s="48">
        <f t="shared" si="10"/>
        <v>9.3750000000000007E-4</v>
      </c>
      <c r="T19" s="1"/>
      <c r="U19" s="49"/>
      <c r="V19" s="50"/>
      <c r="W19" s="50"/>
    </row>
    <row r="20" spans="1:23" ht="13.5" customHeight="1" x14ac:dyDescent="0.25">
      <c r="A20" s="41">
        <f t="shared" ref="A20:E20" si="11">A19+TIME(0,0,(3600*($O20-$O19)/(INDEX($T$5:$AB$6,MATCH(A$15,$S$5:$S$6,0),MATCH(CONCATENATE($P20,$Q20),$T$4:$AB$4,0)))+$T$8))</f>
        <v>0.76589120370370367</v>
      </c>
      <c r="B20" s="42">
        <f t="shared" si="11"/>
        <v>0.31797453703703704</v>
      </c>
      <c r="C20" s="42">
        <f t="shared" si="11"/>
        <v>0.43603009259259262</v>
      </c>
      <c r="D20" s="42">
        <f t="shared" si="11"/>
        <v>0.52630787037037041</v>
      </c>
      <c r="E20" s="42">
        <f t="shared" si="11"/>
        <v>0.60964120370370367</v>
      </c>
      <c r="F20" s="43">
        <v>1.5</v>
      </c>
      <c r="G20" s="44">
        <v>4</v>
      </c>
      <c r="H20" s="43" t="s">
        <v>52</v>
      </c>
      <c r="I20" s="42">
        <f t="shared" ref="I20:M20" si="12">I21+TIME(0,0,(3600*($O21-$O20)/(INDEX($T$5:$AB$6,MATCH(I$15,$S$5:$S$6,0),MATCH(CONCATENATE($P21,$Q21),$T$4:$AB$4,0)))+$T$8))</f>
        <v>0.29766203703703703</v>
      </c>
      <c r="J20" s="42">
        <f t="shared" si="12"/>
        <v>0.37405092592592593</v>
      </c>
      <c r="K20" s="42">
        <f t="shared" si="12"/>
        <v>0.49210648148148151</v>
      </c>
      <c r="L20" s="42">
        <f t="shared" si="12"/>
        <v>0.58238425925925907</v>
      </c>
      <c r="M20" s="45">
        <f t="shared" si="12"/>
        <v>0.66571759259259233</v>
      </c>
      <c r="O20" s="5">
        <f t="shared" si="3"/>
        <v>4.6999999999999993</v>
      </c>
      <c r="P20" s="46">
        <v>1</v>
      </c>
      <c r="Q20" s="47" t="s">
        <v>48</v>
      </c>
      <c r="R20" s="48">
        <f t="shared" ref="R20:S20" si="13">TIME(0,0,(3600*($O20-$O19)/(INDEX($T$5:$AB$6,MATCH(R$15,$S$5:$S$6,0),MATCH((CONCATENATE($P20,$Q20)),$T$4:$AB$4,0)))))</f>
        <v>1.25E-3</v>
      </c>
      <c r="S20" s="48">
        <f t="shared" si="13"/>
        <v>1.5624999999999999E-3</v>
      </c>
      <c r="T20" s="1"/>
      <c r="U20" s="49"/>
      <c r="V20" s="50"/>
      <c r="W20" s="50"/>
    </row>
    <row r="21" spans="1:23" ht="13.5" customHeight="1" x14ac:dyDescent="0.25">
      <c r="A21" s="41">
        <f t="shared" ref="A21:E21" si="14">A20+TIME(0,0,(3600*($O21-$O20)/(INDEX($T$5:$AB$6,MATCH(A$15,$S$5:$S$6,0),MATCH(CONCATENATE($P21,$Q21),$T$4:$AB$4,0)))+$T$8))</f>
        <v>0.76769675925925918</v>
      </c>
      <c r="B21" s="42">
        <f t="shared" si="14"/>
        <v>0.3197800925925926</v>
      </c>
      <c r="C21" s="42">
        <f t="shared" si="14"/>
        <v>0.43783564814814818</v>
      </c>
      <c r="D21" s="42">
        <f t="shared" si="14"/>
        <v>0.52811342592592592</v>
      </c>
      <c r="E21" s="42">
        <f t="shared" si="14"/>
        <v>0.61144675925925918</v>
      </c>
      <c r="F21" s="43">
        <v>1.7</v>
      </c>
      <c r="G21" s="44">
        <v>5</v>
      </c>
      <c r="H21" s="43" t="s">
        <v>53</v>
      </c>
      <c r="I21" s="42">
        <f t="shared" ref="I21:M21" si="15">I22+TIME(0,0,(3600*($O22-$O21)/(INDEX($T$5:$AB$6,MATCH(I$15,$S$5:$S$6,0),MATCH(CONCATENATE($P22,$Q22),$T$4:$AB$4,0)))+$T$8))</f>
        <v>0.29585648148148147</v>
      </c>
      <c r="J21" s="42">
        <f t="shared" si="15"/>
        <v>0.37224537037037037</v>
      </c>
      <c r="K21" s="42">
        <f t="shared" si="15"/>
        <v>0.49030092592592595</v>
      </c>
      <c r="L21" s="42">
        <f t="shared" si="15"/>
        <v>0.58057870370370357</v>
      </c>
      <c r="M21" s="45">
        <f t="shared" si="15"/>
        <v>0.66391203703703683</v>
      </c>
      <c r="O21" s="5">
        <f t="shared" si="3"/>
        <v>6.3999999999999995</v>
      </c>
      <c r="P21" s="47" t="s">
        <v>54</v>
      </c>
      <c r="Q21" s="47" t="s">
        <v>55</v>
      </c>
      <c r="R21" s="48">
        <f t="shared" ref="R21:S21" si="16">TIME(0,0,(3600*($O21-$O20)/(INDEX($T$5:$AB$6,MATCH(R$15,$S$5:$S$6,0),MATCH((CONCATENATE($P21,$Q21)),$T$4:$AB$4,0)))))</f>
        <v>1.4120370370370369E-3</v>
      </c>
      <c r="S21" s="48">
        <f t="shared" si="16"/>
        <v>1.7708333333333332E-3</v>
      </c>
      <c r="T21" s="1"/>
      <c r="U21" s="49"/>
      <c r="V21" s="50"/>
      <c r="W21" s="50"/>
    </row>
    <row r="22" spans="1:23" ht="13.5" customHeight="1" x14ac:dyDescent="0.25">
      <c r="A22" s="41">
        <f t="shared" ref="A22:E22" si="17">A21+TIME(0,0,(3600*($O22-$O21)/(INDEX($T$5:$AB$6,MATCH(A$15,$S$5:$S$6,0),MATCH(CONCATENATE($P22,$Q22),$T$4:$AB$4,0)))+$T$8))</f>
        <v>0.76858796296296283</v>
      </c>
      <c r="B22" s="42">
        <f t="shared" si="17"/>
        <v>0.32067129629629632</v>
      </c>
      <c r="C22" s="42">
        <f t="shared" si="17"/>
        <v>0.4387268518518519</v>
      </c>
      <c r="D22" s="42">
        <f t="shared" si="17"/>
        <v>0.52900462962962957</v>
      </c>
      <c r="E22" s="42">
        <f t="shared" si="17"/>
        <v>0.61233796296296283</v>
      </c>
      <c r="F22" s="43">
        <v>0.6</v>
      </c>
      <c r="G22" s="44">
        <v>6</v>
      </c>
      <c r="H22" s="43" t="s">
        <v>56</v>
      </c>
      <c r="I22" s="42">
        <f t="shared" ref="I22:M22" si="18">I23+TIME(0,0,(3600*($O23-$O22)/(INDEX($T$5:$AB$6,MATCH(I$15,$S$5:$S$6,0),MATCH(CONCATENATE($P23,$Q23),$T$4:$AB$4,0)))+$T$8))</f>
        <v>0.29496527777777776</v>
      </c>
      <c r="J22" s="42">
        <f t="shared" si="18"/>
        <v>0.37135416666666665</v>
      </c>
      <c r="K22" s="42">
        <f t="shared" si="18"/>
        <v>0.48940972222222223</v>
      </c>
      <c r="L22" s="42">
        <f t="shared" si="18"/>
        <v>0.57968749999999991</v>
      </c>
      <c r="M22" s="45">
        <f t="shared" si="18"/>
        <v>0.66302083333333317</v>
      </c>
      <c r="O22" s="5">
        <f t="shared" si="3"/>
        <v>6.9999999999999991</v>
      </c>
      <c r="P22" s="47" t="s">
        <v>54</v>
      </c>
      <c r="Q22" s="47" t="s">
        <v>55</v>
      </c>
      <c r="R22" s="48">
        <f t="shared" ref="R22:S22" si="19">TIME(0,0,(3600*($O22-$O21)/(INDEX($T$5:$AB$6,MATCH(R$15,$S$5:$S$6,0),MATCH((CONCATENATE($P22,$Q22)),$T$4:$AB$4,0)))))</f>
        <v>4.9768518518518521E-4</v>
      </c>
      <c r="S22" s="48">
        <f t="shared" si="19"/>
        <v>6.2500000000000001E-4</v>
      </c>
      <c r="T22" s="1"/>
      <c r="U22" s="49"/>
      <c r="V22" s="50"/>
      <c r="W22" s="50"/>
    </row>
    <row r="23" spans="1:23" ht="13.5" customHeight="1" x14ac:dyDescent="0.25">
      <c r="A23" s="41">
        <f t="shared" ref="A23:E23" si="20">A22+TIME(0,0,(3600*($O23-$O22)/(INDEX($T$5:$AB$6,MATCH(A$15,$S$5:$S$6,0),MATCH(CONCATENATE($P23,$Q23),$T$4:$AB$4,0)))+$T$8))</f>
        <v>0.76972222222222209</v>
      </c>
      <c r="B23" s="42">
        <f t="shared" si="20"/>
        <v>0.32180555555555557</v>
      </c>
      <c r="C23" s="42">
        <f t="shared" si="20"/>
        <v>0.43986111111111115</v>
      </c>
      <c r="D23" s="42">
        <f t="shared" si="20"/>
        <v>0.53013888888888883</v>
      </c>
      <c r="E23" s="42">
        <f t="shared" si="20"/>
        <v>0.61347222222222209</v>
      </c>
      <c r="F23" s="43">
        <v>0.9</v>
      </c>
      <c r="G23" s="44">
        <v>7</v>
      </c>
      <c r="H23" s="43" t="s">
        <v>57</v>
      </c>
      <c r="I23" s="42">
        <f t="shared" ref="I23:M23" si="21">I24+TIME(0,0,(3600*($O24-$O23)/(INDEX($T$5:$AB$6,MATCH(I$15,$S$5:$S$6,0),MATCH(CONCATENATE($P24,$Q24),$T$4:$AB$4,0)))+$T$8))</f>
        <v>0.29383101851851851</v>
      </c>
      <c r="J23" s="42">
        <f t="shared" si="21"/>
        <v>0.3702199074074074</v>
      </c>
      <c r="K23" s="42">
        <f t="shared" si="21"/>
        <v>0.48827546296296298</v>
      </c>
      <c r="L23" s="42">
        <f t="shared" si="21"/>
        <v>0.57855324074074066</v>
      </c>
      <c r="M23" s="45">
        <f t="shared" si="21"/>
        <v>0.66188657407407392</v>
      </c>
      <c r="O23" s="5">
        <f t="shared" si="3"/>
        <v>7.8999999999999995</v>
      </c>
      <c r="P23" s="47" t="s">
        <v>54</v>
      </c>
      <c r="Q23" s="47" t="s">
        <v>55</v>
      </c>
      <c r="R23" s="48">
        <f t="shared" ref="R23:S23" si="22">TIME(0,0,(3600*($O23-$O22)/(INDEX($T$5:$AB$6,MATCH(R$15,$S$5:$S$6,0),MATCH((CONCATENATE($P23,$Q23)),$T$4:$AB$4,0)))))</f>
        <v>7.407407407407407E-4</v>
      </c>
      <c r="S23" s="48">
        <f t="shared" si="22"/>
        <v>9.3750000000000007E-4</v>
      </c>
      <c r="T23" s="1"/>
      <c r="U23" s="49"/>
      <c r="V23" s="50"/>
      <c r="W23" s="50"/>
    </row>
    <row r="24" spans="1:23" ht="13.5" customHeight="1" x14ac:dyDescent="0.25">
      <c r="A24" s="41">
        <f t="shared" ref="A24:E24" si="23">A23+TIME(0,0,(3600*($O24-$O23)/(INDEX($T$5:$AB$6,MATCH(A$15,$S$5:$S$6,0),MATCH(CONCATENATE($P24,$Q24),$T$4:$AB$4,0)))+$T$8))</f>
        <v>0.77061342592592574</v>
      </c>
      <c r="B24" s="42">
        <f t="shared" si="23"/>
        <v>0.32269675925925928</v>
      </c>
      <c r="C24" s="42">
        <f t="shared" si="23"/>
        <v>0.44075231481481486</v>
      </c>
      <c r="D24" s="42">
        <f t="shared" si="23"/>
        <v>0.53103009259259248</v>
      </c>
      <c r="E24" s="42">
        <f t="shared" si="23"/>
        <v>0.61436342592592574</v>
      </c>
      <c r="F24" s="43">
        <v>0.6</v>
      </c>
      <c r="G24" s="44">
        <v>8</v>
      </c>
      <c r="H24" s="43" t="s">
        <v>58</v>
      </c>
      <c r="I24" s="42">
        <f t="shared" ref="I24:M24" si="24">I25+TIME(0,0,(3600*($O25-$O24)/(INDEX($T$5:$AB$6,MATCH(I$15,$S$5:$S$6,0),MATCH(CONCATENATE($P25,$Q25),$T$4:$AB$4,0)))+$T$8))</f>
        <v>0.29293981481481479</v>
      </c>
      <c r="J24" s="42">
        <f t="shared" si="24"/>
        <v>0.36932870370370369</v>
      </c>
      <c r="K24" s="42">
        <f t="shared" si="24"/>
        <v>0.48738425925925927</v>
      </c>
      <c r="L24" s="42">
        <f t="shared" si="24"/>
        <v>0.577662037037037</v>
      </c>
      <c r="M24" s="45">
        <f t="shared" si="24"/>
        <v>0.66099537037037026</v>
      </c>
      <c r="O24" s="5">
        <f t="shared" si="3"/>
        <v>8.5</v>
      </c>
      <c r="P24" s="47" t="s">
        <v>54</v>
      </c>
      <c r="Q24" s="47" t="s">
        <v>55</v>
      </c>
      <c r="R24" s="48">
        <f t="shared" ref="R24:S24" si="25">TIME(0,0,(3600*($O24-$O23)/(INDEX($T$5:$AB$6,MATCH(R$15,$S$5:$S$6,0),MATCH((CONCATENATE($P24,$Q24)),$T$4:$AB$4,0)))))</f>
        <v>4.9768518518518521E-4</v>
      </c>
      <c r="S24" s="48">
        <f t="shared" si="25"/>
        <v>6.2500000000000001E-4</v>
      </c>
      <c r="T24" s="1"/>
      <c r="U24" s="49"/>
      <c r="V24" s="50"/>
      <c r="W24" s="50"/>
    </row>
    <row r="25" spans="1:23" ht="13.5" customHeight="1" x14ac:dyDescent="0.25">
      <c r="A25" s="41">
        <f t="shared" ref="A25:E25" si="26">A24+TIME(0,0,(3600*($O25-$O24)/(INDEX($T$5:$AB$6,MATCH(A$15,$S$5:$S$6,0),MATCH(CONCATENATE($P25,$Q25),$T$4:$AB$4,0)))+$T$8))</f>
        <v>0.77277777777777756</v>
      </c>
      <c r="B25" s="42">
        <f t="shared" si="26"/>
        <v>0.32486111111111116</v>
      </c>
      <c r="C25" s="42">
        <f t="shared" si="26"/>
        <v>0.44291666666666674</v>
      </c>
      <c r="D25" s="42">
        <f t="shared" si="26"/>
        <v>0.5331944444444443</v>
      </c>
      <c r="E25" s="42">
        <f t="shared" si="26"/>
        <v>0.61652777777777756</v>
      </c>
      <c r="F25" s="43">
        <v>1.7</v>
      </c>
      <c r="G25" s="44">
        <v>9</v>
      </c>
      <c r="H25" s="43" t="s">
        <v>59</v>
      </c>
      <c r="I25" s="42">
        <f t="shared" ref="I25:M25" si="27">I26+TIME(0,0,(3600*($O26-$O25)/(INDEX($T$5:$AB$6,MATCH(I$15,$S$5:$S$6,0),MATCH(CONCATENATE($P26,$Q26),$T$4:$AB$4,0)))+$T$8))</f>
        <v>0.29077546296296292</v>
      </c>
      <c r="J25" s="42">
        <f t="shared" si="27"/>
        <v>0.36716435185185181</v>
      </c>
      <c r="K25" s="42">
        <f t="shared" si="27"/>
        <v>0.48521990740740739</v>
      </c>
      <c r="L25" s="42">
        <f t="shared" si="27"/>
        <v>0.57549768518518518</v>
      </c>
      <c r="M25" s="45">
        <f t="shared" si="27"/>
        <v>0.65883101851851844</v>
      </c>
      <c r="O25" s="5">
        <f t="shared" si="3"/>
        <v>10.199999999999999</v>
      </c>
      <c r="P25" s="47" t="s">
        <v>60</v>
      </c>
      <c r="Q25" s="47" t="s">
        <v>23</v>
      </c>
      <c r="R25" s="48">
        <f t="shared" ref="R25:S25" si="28">TIME(0,0,(3600*($O25-$O24)/(INDEX($T$5:$AB$6,MATCH(R$15,$S$5:$S$6,0),MATCH((CONCATENATE($P25,$Q25)),$T$4:$AB$4,0)))))</f>
        <v>1.7708333333333332E-3</v>
      </c>
      <c r="S25" s="48">
        <f t="shared" si="28"/>
        <v>2.3611111111111111E-3</v>
      </c>
      <c r="T25" s="1"/>
      <c r="U25" s="49"/>
      <c r="V25" s="50"/>
      <c r="W25" s="50"/>
    </row>
    <row r="26" spans="1:23" ht="13.5" customHeight="1" x14ac:dyDescent="0.25">
      <c r="A26" s="41">
        <f t="shared" ref="A26:E26" si="29">A25+TIME(0,0,(3600*($O26-$O25)/(INDEX($T$5:$AB$6,MATCH(A$15,$S$5:$S$6,0),MATCH(CONCATENATE($P26,$Q26),$T$4:$AB$4,0)))+$T$8))</f>
        <v>0.77780092592592576</v>
      </c>
      <c r="B26" s="42">
        <f t="shared" si="29"/>
        <v>0.32988425925925929</v>
      </c>
      <c r="C26" s="42">
        <f t="shared" si="29"/>
        <v>0.44793981481481487</v>
      </c>
      <c r="D26" s="42">
        <f t="shared" si="29"/>
        <v>0.5382175925925925</v>
      </c>
      <c r="E26" s="42">
        <f t="shared" si="29"/>
        <v>0.62155092592592576</v>
      </c>
      <c r="F26" s="43">
        <v>5</v>
      </c>
      <c r="G26" s="44">
        <v>10</v>
      </c>
      <c r="H26" s="43" t="s">
        <v>61</v>
      </c>
      <c r="I26" s="42">
        <f t="shared" ref="I26:M26" si="30">I27+TIME(0,0,(3600*($O27-$O26)/(INDEX($T$5:$AB$6,MATCH(I$15,$S$5:$S$6,0),MATCH(CONCATENATE($P27,$Q27),$T$4:$AB$4,0)))+$T$8))</f>
        <v>0.28575231481481478</v>
      </c>
      <c r="J26" s="42">
        <f t="shared" si="30"/>
        <v>0.36214120370370367</v>
      </c>
      <c r="K26" s="42">
        <f t="shared" si="30"/>
        <v>0.48019675925925925</v>
      </c>
      <c r="L26" s="42">
        <f t="shared" si="30"/>
        <v>0.57047453703703699</v>
      </c>
      <c r="M26" s="45">
        <f t="shared" si="30"/>
        <v>0.65380787037037025</v>
      </c>
      <c r="O26" s="5">
        <f t="shared" si="3"/>
        <v>15.2</v>
      </c>
      <c r="P26" s="47" t="s">
        <v>54</v>
      </c>
      <c r="Q26" s="47" t="s">
        <v>23</v>
      </c>
      <c r="R26" s="48">
        <f t="shared" ref="R26:S26" si="31">TIME(0,0,(3600*($O26-$O25)/(INDEX($T$5:$AB$6,MATCH(R$15,$S$5:$S$6,0),MATCH((CONCATENATE($P26,$Q26)),$T$4:$AB$4,0)))))</f>
        <v>4.6296296296296302E-3</v>
      </c>
      <c r="S26" s="48">
        <f t="shared" si="31"/>
        <v>5.9490740740740745E-3</v>
      </c>
      <c r="T26" s="1"/>
      <c r="U26" s="49"/>
      <c r="V26" s="50"/>
      <c r="W26" s="50"/>
    </row>
    <row r="27" spans="1:23" ht="13.5" customHeight="1" x14ac:dyDescent="0.25">
      <c r="A27" s="41">
        <f t="shared" ref="A27:E27" si="32">A26+TIME(0,0,(3600*($O27-$O26)/(INDEX($T$5:$AB$6,MATCH(A$15,$S$5:$S$6,0),MATCH(CONCATENATE($P27,$Q27),$T$4:$AB$4,0)))+$T$8))</f>
        <v>0.77960648148148126</v>
      </c>
      <c r="B27" s="42">
        <f t="shared" si="32"/>
        <v>0.33168981481481485</v>
      </c>
      <c r="C27" s="42">
        <f t="shared" si="32"/>
        <v>0.44974537037037043</v>
      </c>
      <c r="D27" s="42">
        <f t="shared" si="32"/>
        <v>0.540023148148148</v>
      </c>
      <c r="E27" s="42">
        <f t="shared" si="32"/>
        <v>0.62335648148148126</v>
      </c>
      <c r="F27" s="43">
        <v>1.7</v>
      </c>
      <c r="G27" s="44">
        <v>11</v>
      </c>
      <c r="H27" s="43" t="s">
        <v>62</v>
      </c>
      <c r="I27" s="42">
        <f t="shared" ref="I27:M27" si="33">I28+TIME(0,0,(3600*($O28-$O27)/(INDEX($T$5:$AB$6,MATCH(I$15,$S$5:$S$6,0),MATCH(CONCATENATE($P28,$Q28),$T$4:$AB$4,0)))+$T$8))</f>
        <v>0.28394675925925922</v>
      </c>
      <c r="J27" s="42">
        <f t="shared" si="33"/>
        <v>0.36033564814814811</v>
      </c>
      <c r="K27" s="42">
        <f t="shared" si="33"/>
        <v>0.47839120370370369</v>
      </c>
      <c r="L27" s="42">
        <f t="shared" si="33"/>
        <v>0.56866898148148148</v>
      </c>
      <c r="M27" s="45">
        <f t="shared" si="33"/>
        <v>0.65200231481481474</v>
      </c>
      <c r="O27" s="5">
        <f t="shared" si="3"/>
        <v>16.899999999999999</v>
      </c>
      <c r="P27" s="47" t="s">
        <v>54</v>
      </c>
      <c r="Q27" s="47" t="s">
        <v>55</v>
      </c>
      <c r="R27" s="48">
        <f t="shared" ref="R27:S27" si="34">TIME(0,0,(3600*($O27-$O26)/(INDEX($T$5:$AB$6,MATCH(R$15,$S$5:$S$6,0),MATCH((CONCATENATE($P27,$Q27)),$T$4:$AB$4,0)))))</f>
        <v>1.4120370370370369E-3</v>
      </c>
      <c r="S27" s="48">
        <f t="shared" si="34"/>
        <v>1.7708333333333332E-3</v>
      </c>
      <c r="T27" s="1"/>
      <c r="U27" s="49"/>
      <c r="V27" s="50"/>
      <c r="W27" s="50"/>
    </row>
    <row r="28" spans="1:23" ht="13.5" customHeight="1" x14ac:dyDescent="0.25">
      <c r="A28" s="41">
        <f t="shared" ref="A28:E28" si="35">A27+TIME(0,0,(3600*($O28-$O27)/(INDEX($T$5:$AB$6,MATCH(A$15,$S$5:$S$6,0),MATCH(CONCATENATE($P28,$Q28),$T$4:$AB$4,0)))+$T$8))</f>
        <v>0.78065972222222202</v>
      </c>
      <c r="B28" s="42">
        <f t="shared" si="35"/>
        <v>0.33274305555555561</v>
      </c>
      <c r="C28" s="42">
        <f t="shared" si="35"/>
        <v>0.45079861111111119</v>
      </c>
      <c r="D28" s="42">
        <f t="shared" si="35"/>
        <v>0.54107638888888876</v>
      </c>
      <c r="E28" s="42">
        <f t="shared" si="35"/>
        <v>0.62440972222222202</v>
      </c>
      <c r="F28" s="43">
        <v>0.8</v>
      </c>
      <c r="G28" s="51">
        <v>12</v>
      </c>
      <c r="H28" s="43" t="s">
        <v>63</v>
      </c>
      <c r="I28" s="42">
        <f t="shared" ref="I28:M28" si="36">I29+TIME(0,0,(3600*($O29-$O28)/(INDEX($T$5:$AB$6,MATCH(I$15,$S$5:$S$6,0),MATCH(CONCATENATE($P29,$Q29),$T$4:$AB$4,0)))+$T$8))</f>
        <v>0.28289351851851846</v>
      </c>
      <c r="J28" s="42">
        <f t="shared" si="36"/>
        <v>0.35928240740740736</v>
      </c>
      <c r="K28" s="42">
        <f t="shared" si="36"/>
        <v>0.47733796296296294</v>
      </c>
      <c r="L28" s="42">
        <f t="shared" si="36"/>
        <v>0.56761574074074073</v>
      </c>
      <c r="M28" s="45">
        <f t="shared" si="36"/>
        <v>0.65094907407407399</v>
      </c>
      <c r="O28" s="5">
        <f t="shared" si="3"/>
        <v>17.7</v>
      </c>
      <c r="P28" s="47" t="s">
        <v>54</v>
      </c>
      <c r="Q28" s="47" t="s">
        <v>55</v>
      </c>
      <c r="R28" s="48">
        <f t="shared" ref="R28:S28" si="37">TIME(0,0,(3600*($O28-$O27)/(INDEX($T$5:$AB$6,MATCH(R$15,$S$5:$S$6,0),MATCH((CONCATENATE($P28,$Q28)),$T$4:$AB$4,0)))))</f>
        <v>6.5972222222222213E-4</v>
      </c>
      <c r="S28" s="48">
        <f t="shared" si="37"/>
        <v>8.3333333333333339E-4</v>
      </c>
      <c r="T28" s="1"/>
      <c r="U28" s="49"/>
    </row>
    <row r="29" spans="1:23" ht="13.5" customHeight="1" x14ac:dyDescent="0.25">
      <c r="A29" s="41">
        <f t="shared" ref="A29:E29" si="38">A28+TIME(0,0,(3600*($O29-$O28)/(INDEX($T$5:$AB$6,MATCH(A$15,$S$5:$S$6,0),MATCH(CONCATENATE($P29,$Q29),$T$4:$AB$4,0)))+$T$8))</f>
        <v>0.78321759259259238</v>
      </c>
      <c r="B29" s="42">
        <f t="shared" si="38"/>
        <v>0.33530092592592597</v>
      </c>
      <c r="C29" s="42">
        <f t="shared" si="38"/>
        <v>0.45335648148148155</v>
      </c>
      <c r="D29" s="42">
        <f t="shared" si="38"/>
        <v>0.54363425925925912</v>
      </c>
      <c r="E29" s="42">
        <f t="shared" si="38"/>
        <v>0.62696759259259238</v>
      </c>
      <c r="F29" s="43">
        <v>2.6</v>
      </c>
      <c r="G29" s="51">
        <v>13</v>
      </c>
      <c r="H29" s="43" t="s">
        <v>64</v>
      </c>
      <c r="I29" s="42">
        <f t="shared" ref="I29:M29" si="39">I30+TIME(0,0,(3600*($O30-$O29)/(INDEX($T$5:$AB$6,MATCH(I$15,$S$5:$S$6,0),MATCH(CONCATENATE($P30,$Q30),$T$4:$AB$4,0)))+$T$8))</f>
        <v>0.2803356481481481</v>
      </c>
      <c r="J29" s="42">
        <f t="shared" si="39"/>
        <v>0.35672453703703699</v>
      </c>
      <c r="K29" s="42">
        <f t="shared" si="39"/>
        <v>0.47478009259259257</v>
      </c>
      <c r="L29" s="42">
        <f t="shared" si="39"/>
        <v>0.56505787037037036</v>
      </c>
      <c r="M29" s="45">
        <f t="shared" si="39"/>
        <v>0.64839120370370362</v>
      </c>
      <c r="O29" s="5">
        <f t="shared" si="3"/>
        <v>20.3</v>
      </c>
      <c r="P29" s="47" t="s">
        <v>54</v>
      </c>
      <c r="Q29" s="47" t="s">
        <v>55</v>
      </c>
      <c r="R29" s="48">
        <f t="shared" ref="R29:S29" si="40">TIME(0,0,(3600*($O29-$O28)/(INDEX($T$5:$AB$6,MATCH(R$15,$S$5:$S$6,0),MATCH((CONCATENATE($P29,$Q29)),$T$4:$AB$4,0)))))</f>
        <v>2.1643518518518518E-3</v>
      </c>
      <c r="S29" s="48">
        <f t="shared" si="40"/>
        <v>2.7083333333333334E-3</v>
      </c>
      <c r="T29" s="1"/>
      <c r="U29" s="49"/>
      <c r="V29" s="1"/>
      <c r="W29" s="1"/>
    </row>
    <row r="30" spans="1:23" ht="13.5" customHeight="1" x14ac:dyDescent="0.25">
      <c r="A30" s="41">
        <f t="shared" ref="A30:E30" si="41">A29+TIME(0,0,(3600*($O30-$O29)/(INDEX($T$5:$AB$6,MATCH(A$15,$S$5:$S$6,0),MATCH(CONCATENATE($P30,$Q30),$T$4:$AB$4,0)))+$T$8))</f>
        <v>0.7848611111111109</v>
      </c>
      <c r="B30" s="42">
        <f t="shared" si="41"/>
        <v>0.33694444444444449</v>
      </c>
      <c r="C30" s="42">
        <f t="shared" si="41"/>
        <v>0.45500000000000007</v>
      </c>
      <c r="D30" s="42">
        <f t="shared" si="41"/>
        <v>0.54527777777777764</v>
      </c>
      <c r="E30" s="42">
        <f t="shared" si="41"/>
        <v>0.6286111111111109</v>
      </c>
      <c r="F30" s="43">
        <v>1.5</v>
      </c>
      <c r="G30" s="51">
        <v>14</v>
      </c>
      <c r="H30" s="43" t="s">
        <v>65</v>
      </c>
      <c r="I30" s="42">
        <f t="shared" ref="I30:M30" si="42">I31+TIME(0,0,(3600*($O31-$O30)/(INDEX($T$5:$AB$6,MATCH(I$15,$S$5:$S$6,0),MATCH(CONCATENATE($P31,$Q31),$T$4:$AB$4,0)))+$T$8))</f>
        <v>0.27869212962962958</v>
      </c>
      <c r="J30" s="42">
        <f t="shared" si="42"/>
        <v>0.35508101851851848</v>
      </c>
      <c r="K30" s="42">
        <f t="shared" si="42"/>
        <v>0.47313657407407406</v>
      </c>
      <c r="L30" s="42">
        <f t="shared" si="42"/>
        <v>0.56341435185185185</v>
      </c>
      <c r="M30" s="45">
        <f t="shared" si="42"/>
        <v>0.64674768518518511</v>
      </c>
      <c r="O30" s="5">
        <f t="shared" si="3"/>
        <v>21.8</v>
      </c>
      <c r="P30" s="47" t="s">
        <v>54</v>
      </c>
      <c r="Q30" s="47" t="s">
        <v>55</v>
      </c>
      <c r="R30" s="48">
        <f t="shared" ref="R30:S30" si="43">TIME(0,0,(3600*($O30-$O29)/(INDEX($T$5:$AB$6,MATCH(R$15,$S$5:$S$6,0),MATCH((CONCATENATE($P30,$Q30)),$T$4:$AB$4,0)))))</f>
        <v>1.25E-3</v>
      </c>
      <c r="S30" s="48">
        <f t="shared" si="43"/>
        <v>1.5624999999999999E-3</v>
      </c>
      <c r="T30" s="1"/>
      <c r="U30" s="49"/>
      <c r="V30" s="1"/>
      <c r="W30" s="1"/>
    </row>
    <row r="31" spans="1:23" ht="13.5" customHeight="1" x14ac:dyDescent="0.25">
      <c r="A31" s="41">
        <f t="shared" ref="A31:E31" si="44">A30+TIME(0,0,(3600*($O31-$O30)/(INDEX($T$5:$AB$6,MATCH(A$15,$S$5:$S$6,0),MATCH(CONCATENATE($P31,$Q31),$T$4:$AB$4,0)))+$T$8))</f>
        <v>0.78641203703703677</v>
      </c>
      <c r="B31" s="42">
        <f t="shared" si="44"/>
        <v>0.33849537037037042</v>
      </c>
      <c r="C31" s="42">
        <f t="shared" si="44"/>
        <v>0.456550925925926</v>
      </c>
      <c r="D31" s="42">
        <f t="shared" si="44"/>
        <v>0.54682870370370351</v>
      </c>
      <c r="E31" s="42">
        <f t="shared" si="44"/>
        <v>0.63016203703703677</v>
      </c>
      <c r="F31" s="43">
        <v>1.4</v>
      </c>
      <c r="G31" s="51">
        <v>15</v>
      </c>
      <c r="H31" s="43" t="s">
        <v>66</v>
      </c>
      <c r="I31" s="42">
        <f t="shared" ref="I31:M31" si="45">I32+TIME(0,0,(3600*($O32-$O31)/(INDEX($T$5:$AB$6,MATCH(I$15,$S$5:$S$6,0),MATCH(CONCATENATE($P32,$Q32),$T$4:$AB$4,0)))+$T$8))</f>
        <v>0.27714120370370365</v>
      </c>
      <c r="J31" s="42">
        <f t="shared" si="45"/>
        <v>0.35353009259259255</v>
      </c>
      <c r="K31" s="42">
        <f t="shared" si="45"/>
        <v>0.47158564814814813</v>
      </c>
      <c r="L31" s="42">
        <f t="shared" si="45"/>
        <v>0.56186342592592597</v>
      </c>
      <c r="M31" s="45">
        <f t="shared" si="45"/>
        <v>0.64519675925925923</v>
      </c>
      <c r="O31" s="5">
        <f t="shared" si="3"/>
        <v>23.2</v>
      </c>
      <c r="P31" s="47" t="s">
        <v>54</v>
      </c>
      <c r="Q31" s="47" t="s">
        <v>55</v>
      </c>
      <c r="R31" s="48">
        <f t="shared" ref="R31:S31" si="46">TIME(0,0,(3600*($O31-$O30)/(INDEX($T$5:$AB$6,MATCH(R$15,$S$5:$S$6,0),MATCH((CONCATENATE($P31,$Q31)),$T$4:$AB$4,0)))))</f>
        <v>1.1574074074074076E-3</v>
      </c>
      <c r="S31" s="48">
        <f t="shared" si="46"/>
        <v>1.4583333333333334E-3</v>
      </c>
      <c r="T31" s="1"/>
      <c r="U31" s="49"/>
      <c r="V31" s="1"/>
      <c r="W31" s="1"/>
    </row>
    <row r="32" spans="1:23" ht="13.5" customHeight="1" x14ac:dyDescent="0.25">
      <c r="A32" s="41">
        <f t="shared" ref="A32:E32" si="47">A31+TIME(0,0,(3600*($O32-$O31)/(INDEX($T$5:$AB$6,MATCH(A$15,$S$5:$S$6,0),MATCH(CONCATENATE($P32,$Q32),$T$4:$AB$4,0)))+$T$8))</f>
        <v>0.78805555555555529</v>
      </c>
      <c r="B32" s="42">
        <f t="shared" si="47"/>
        <v>0.34013888888888894</v>
      </c>
      <c r="C32" s="42">
        <f t="shared" si="47"/>
        <v>0.45819444444444452</v>
      </c>
      <c r="D32" s="42">
        <f t="shared" si="47"/>
        <v>0.54847222222222203</v>
      </c>
      <c r="E32" s="42">
        <f t="shared" si="47"/>
        <v>0.63180555555555529</v>
      </c>
      <c r="F32" s="43">
        <v>1.5</v>
      </c>
      <c r="G32" s="51">
        <v>16</v>
      </c>
      <c r="H32" s="43" t="s">
        <v>67</v>
      </c>
      <c r="I32" s="42">
        <f t="shared" ref="I32:M32" si="48">I33+TIME(0,0,(3600*($O33-$O32)/(INDEX($T$5:$AB$6,MATCH(I$15,$S$5:$S$6,0),MATCH(CONCATENATE($P33,$Q33),$T$4:$AB$4,0)))+$T$8))</f>
        <v>0.27549768518518514</v>
      </c>
      <c r="J32" s="42">
        <f t="shared" si="48"/>
        <v>0.35188657407407403</v>
      </c>
      <c r="K32" s="42">
        <f t="shared" si="48"/>
        <v>0.46994212962962961</v>
      </c>
      <c r="L32" s="42">
        <f t="shared" si="48"/>
        <v>0.56021990740740746</v>
      </c>
      <c r="M32" s="45">
        <f t="shared" si="48"/>
        <v>0.64355324074074072</v>
      </c>
      <c r="O32" s="5">
        <f t="shared" si="3"/>
        <v>24.7</v>
      </c>
      <c r="P32" s="47" t="s">
        <v>54</v>
      </c>
      <c r="Q32" s="47" t="s">
        <v>55</v>
      </c>
      <c r="R32" s="48">
        <f t="shared" ref="R32:S32" si="49">TIME(0,0,(3600*($O32-$O31)/(INDEX($T$5:$AB$6,MATCH(R$15,$S$5:$S$6,0),MATCH((CONCATENATE($P32,$Q32)),$T$4:$AB$4,0)))))</f>
        <v>1.25E-3</v>
      </c>
      <c r="S32" s="48">
        <f t="shared" si="49"/>
        <v>1.5624999999999999E-3</v>
      </c>
      <c r="T32" s="1"/>
      <c r="U32" s="49"/>
      <c r="V32" s="1"/>
      <c r="W32" s="1"/>
    </row>
    <row r="33" spans="1:23" ht="13.5" customHeight="1" x14ac:dyDescent="0.25">
      <c r="A33" s="41">
        <f t="shared" ref="A33:E33" si="50">A32+TIME(0,0,(3600*($O33-$O32)/(INDEX($T$5:$AB$6,MATCH(A$15,$S$5:$S$6,0),MATCH(CONCATENATE($P33,$Q33),$T$4:$AB$4,0)))+$T$8))</f>
        <v>0.7897800925925923</v>
      </c>
      <c r="B33" s="42">
        <f t="shared" si="50"/>
        <v>0.34186342592592595</v>
      </c>
      <c r="C33" s="42">
        <f t="shared" si="50"/>
        <v>0.45991898148148153</v>
      </c>
      <c r="D33" s="42">
        <f t="shared" si="50"/>
        <v>0.55019675925925904</v>
      </c>
      <c r="E33" s="42">
        <f t="shared" si="50"/>
        <v>0.6335300925925923</v>
      </c>
      <c r="F33" s="43">
        <v>1.6</v>
      </c>
      <c r="G33" s="51">
        <v>17</v>
      </c>
      <c r="H33" s="43" t="s">
        <v>68</v>
      </c>
      <c r="I33" s="42">
        <f t="shared" ref="I33:M33" si="51">I34+TIME(0,0,(3600*($O34-$O33)/(INDEX($T$5:$AB$6,MATCH(I$15,$S$5:$S$6,0),MATCH(CONCATENATE($P34,$Q34),$T$4:$AB$4,0)))+$T$8))</f>
        <v>0.27377314814814813</v>
      </c>
      <c r="J33" s="42">
        <f t="shared" si="51"/>
        <v>0.35016203703703702</v>
      </c>
      <c r="K33" s="42">
        <f t="shared" si="51"/>
        <v>0.4682175925925926</v>
      </c>
      <c r="L33" s="42">
        <f t="shared" si="51"/>
        <v>0.55849537037037045</v>
      </c>
      <c r="M33" s="45">
        <f t="shared" si="51"/>
        <v>0.64182870370370371</v>
      </c>
      <c r="O33" s="5">
        <f t="shared" si="3"/>
        <v>26.3</v>
      </c>
      <c r="P33" s="47" t="s">
        <v>54</v>
      </c>
      <c r="Q33" s="47" t="s">
        <v>55</v>
      </c>
      <c r="R33" s="48">
        <f t="shared" ref="R33:S33" si="52">TIME(0,0,(3600*($O33-$O32)/(INDEX($T$5:$AB$6,MATCH(R$15,$S$5:$S$6,0),MATCH((CONCATENATE($P33,$Q33)),$T$4:$AB$4,0)))))</f>
        <v>1.3310185185185187E-3</v>
      </c>
      <c r="S33" s="48">
        <f t="shared" si="52"/>
        <v>1.6666666666666668E-3</v>
      </c>
      <c r="T33" s="1"/>
      <c r="U33" s="49"/>
      <c r="V33" s="1"/>
      <c r="W33" s="1"/>
    </row>
    <row r="34" spans="1:23" ht="13.5" customHeight="1" x14ac:dyDescent="0.25">
      <c r="A34" s="41">
        <f t="shared" ref="A34:E34" si="53">A33+TIME(0,0,(3600*($O34-$O33)/(INDEX($T$5:$AB$6,MATCH(A$15,$S$5:$S$6,0),MATCH(CONCATENATE($P34,$Q34),$T$4:$AB$4,0)))+$T$8))</f>
        <v>0.79075231481481456</v>
      </c>
      <c r="B34" s="42">
        <f t="shared" si="53"/>
        <v>0.34283564814814815</v>
      </c>
      <c r="C34" s="42">
        <f t="shared" si="53"/>
        <v>0.46089120370370373</v>
      </c>
      <c r="D34" s="42">
        <f t="shared" si="53"/>
        <v>0.5511689814814813</v>
      </c>
      <c r="E34" s="42">
        <f t="shared" si="53"/>
        <v>0.63450231481481456</v>
      </c>
      <c r="F34" s="43">
        <v>0.7</v>
      </c>
      <c r="G34" s="51">
        <v>18</v>
      </c>
      <c r="H34" s="43" t="s">
        <v>69</v>
      </c>
      <c r="I34" s="42">
        <f t="shared" ref="I34:M34" si="54">I35+TIME(0,0,(3600*($O35-$O34)/(INDEX($T$5:$AB$6,MATCH(I$15,$S$5:$S$6,0),MATCH(CONCATENATE($P35,$Q35),$T$4:$AB$4,0)))+$T$8))</f>
        <v>0.27280092592592592</v>
      </c>
      <c r="J34" s="42">
        <f t="shared" si="54"/>
        <v>0.34918981481481481</v>
      </c>
      <c r="K34" s="42">
        <f t="shared" si="54"/>
        <v>0.46724537037037039</v>
      </c>
      <c r="L34" s="42">
        <f t="shared" si="54"/>
        <v>0.55752314814814818</v>
      </c>
      <c r="M34" s="45">
        <f t="shared" si="54"/>
        <v>0.64085648148148144</v>
      </c>
      <c r="O34" s="5">
        <f t="shared" si="3"/>
        <v>27</v>
      </c>
      <c r="P34" s="47" t="s">
        <v>54</v>
      </c>
      <c r="Q34" s="47" t="s">
        <v>55</v>
      </c>
      <c r="R34" s="48">
        <f t="shared" ref="R34:S34" si="55">TIME(0,0,(3600*($O34-$O33)/(INDEX($T$5:$AB$6,MATCH(R$15,$S$5:$S$6,0),MATCH((CONCATENATE($P34,$Q34)),$T$4:$AB$4,0)))))</f>
        <v>5.7870370370370378E-4</v>
      </c>
      <c r="S34" s="48">
        <f t="shared" si="55"/>
        <v>7.291666666666667E-4</v>
      </c>
      <c r="T34" s="1"/>
      <c r="U34" s="49"/>
      <c r="V34" s="1"/>
      <c r="W34" s="1"/>
    </row>
    <row r="35" spans="1:23" ht="13.5" customHeight="1" x14ac:dyDescent="0.25">
      <c r="A35" s="41">
        <f t="shared" ref="A35:E35" si="56">A34+TIME(0,0,(3600*($O35-$O34)/(INDEX($T$5:$AB$6,MATCH(A$15,$S$5:$S$6,0),MATCH(CONCATENATE($P35,$Q35),$T$4:$AB$4,0)))+$T$8))</f>
        <v>0.79271990740740716</v>
      </c>
      <c r="B35" s="42">
        <f t="shared" si="56"/>
        <v>0.34480324074074076</v>
      </c>
      <c r="C35" s="42">
        <f t="shared" si="56"/>
        <v>0.46285879629629634</v>
      </c>
      <c r="D35" s="42">
        <f t="shared" si="56"/>
        <v>0.55313657407407391</v>
      </c>
      <c r="E35" s="42">
        <f t="shared" si="56"/>
        <v>0.63646990740740716</v>
      </c>
      <c r="F35" s="43">
        <v>1.9</v>
      </c>
      <c r="G35" s="51">
        <v>19</v>
      </c>
      <c r="H35" s="43" t="s">
        <v>70</v>
      </c>
      <c r="I35" s="52">
        <v>0.27083333333333331</v>
      </c>
      <c r="J35" s="52">
        <v>0.34722222222222221</v>
      </c>
      <c r="K35" s="52">
        <v>0.46527777777777779</v>
      </c>
      <c r="L35" s="52">
        <v>0.55555555555555558</v>
      </c>
      <c r="M35" s="53">
        <v>0.63888888888888884</v>
      </c>
      <c r="O35" s="5">
        <f t="shared" si="3"/>
        <v>28.9</v>
      </c>
      <c r="P35" s="47" t="s">
        <v>54</v>
      </c>
      <c r="Q35" s="47" t="s">
        <v>55</v>
      </c>
      <c r="R35" s="48">
        <f t="shared" ref="R35:S35" si="57">TIME(0,0,(3600*($O35-$O34)/(INDEX($T$5:$AB$6,MATCH(R$15,$S$5:$S$6,0),MATCH((CONCATENATE($P35,$Q35)),$T$4:$AB$4,0)))))</f>
        <v>1.5740740740740741E-3</v>
      </c>
      <c r="S35" s="48">
        <f t="shared" si="57"/>
        <v>1.9791666666666668E-3</v>
      </c>
      <c r="T35" s="1"/>
      <c r="U35" s="49"/>
      <c r="V35" s="1"/>
      <c r="W35" s="1"/>
    </row>
    <row r="36" spans="1:23" ht="13.5" customHeight="1" x14ac:dyDescent="0.25">
      <c r="A36" s="41"/>
      <c r="B36" s="42"/>
      <c r="C36" s="42"/>
      <c r="D36" s="42"/>
      <c r="E36" s="42"/>
      <c r="F36" s="54"/>
      <c r="G36" s="51"/>
      <c r="H36" s="54"/>
      <c r="I36" s="42"/>
      <c r="J36" s="42"/>
      <c r="K36" s="42"/>
      <c r="L36" s="42"/>
      <c r="M36" s="45"/>
      <c r="R36" s="48"/>
      <c r="S36" s="48"/>
      <c r="T36" s="1"/>
      <c r="U36" s="49"/>
      <c r="V36" s="1"/>
      <c r="W36" s="1"/>
    </row>
    <row r="37" spans="1:23" ht="13.5" customHeight="1" x14ac:dyDescent="0.2">
      <c r="A37" s="55" t="s">
        <v>71</v>
      </c>
      <c r="B37" s="56" t="s">
        <v>71</v>
      </c>
      <c r="C37" s="56" t="s">
        <v>71</v>
      </c>
      <c r="D37" s="56" t="s">
        <v>71</v>
      </c>
      <c r="E37" s="56" t="s">
        <v>71</v>
      </c>
      <c r="F37" s="57"/>
      <c r="G37" s="58"/>
      <c r="H37" s="57"/>
      <c r="I37" s="59" t="s">
        <v>71</v>
      </c>
      <c r="J37" s="56" t="s">
        <v>71</v>
      </c>
      <c r="K37" s="56" t="s">
        <v>71</v>
      </c>
      <c r="L37" s="56" t="s">
        <v>71</v>
      </c>
      <c r="M37" s="60" t="s">
        <v>71</v>
      </c>
    </row>
    <row r="38" spans="1:23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25">
      <c r="A39" s="78" t="s">
        <v>30</v>
      </c>
      <c r="B39" s="79"/>
      <c r="C39" s="79"/>
      <c r="D39" s="79"/>
      <c r="E39" s="79"/>
      <c r="F39" s="15" t="s">
        <v>31</v>
      </c>
      <c r="G39" s="16" t="s">
        <v>32</v>
      </c>
      <c r="H39" s="16" t="s">
        <v>33</v>
      </c>
      <c r="I39" s="75" t="s">
        <v>34</v>
      </c>
      <c r="J39" s="76"/>
      <c r="K39" s="76"/>
      <c r="L39" s="76"/>
      <c r="M39" s="77"/>
    </row>
    <row r="40" spans="1:23" ht="13.5" customHeight="1" x14ac:dyDescent="0.25">
      <c r="A40" s="75" t="s">
        <v>35</v>
      </c>
      <c r="B40" s="76"/>
      <c r="C40" s="76"/>
      <c r="D40" s="76"/>
      <c r="E40" s="77"/>
      <c r="F40" s="18"/>
      <c r="G40" s="19" t="s">
        <v>36</v>
      </c>
      <c r="H40" s="20" t="s">
        <v>37</v>
      </c>
      <c r="I40" s="75" t="s">
        <v>35</v>
      </c>
      <c r="J40" s="76"/>
      <c r="K40" s="76"/>
      <c r="L40" s="76"/>
      <c r="M40" s="77"/>
    </row>
    <row r="41" spans="1:23" ht="13.5" customHeight="1" x14ac:dyDescent="0.25">
      <c r="A41" s="61" t="s">
        <v>72</v>
      </c>
      <c r="B41" s="62" t="s">
        <v>73</v>
      </c>
      <c r="C41" s="62" t="s">
        <v>74</v>
      </c>
      <c r="D41" s="62" t="s">
        <v>75</v>
      </c>
      <c r="E41" s="22"/>
      <c r="F41" s="23"/>
      <c r="G41" s="23"/>
      <c r="H41" s="22"/>
      <c r="I41" s="63" t="s">
        <v>72</v>
      </c>
      <c r="J41" s="63" t="s">
        <v>73</v>
      </c>
      <c r="K41" s="63" t="s">
        <v>74</v>
      </c>
      <c r="L41" s="63" t="s">
        <v>75</v>
      </c>
      <c r="M41" s="24"/>
    </row>
    <row r="42" spans="1:23" ht="13.5" customHeight="1" x14ac:dyDescent="0.25">
      <c r="A42" s="26" t="s">
        <v>23</v>
      </c>
      <c r="B42" s="27" t="s">
        <v>23</v>
      </c>
      <c r="C42" s="27" t="s">
        <v>23</v>
      </c>
      <c r="D42" s="27" t="s">
        <v>23</v>
      </c>
      <c r="E42" s="27"/>
      <c r="F42" s="28"/>
      <c r="G42" s="28"/>
      <c r="H42" s="29"/>
      <c r="I42" s="27" t="s">
        <v>23</v>
      </c>
      <c r="J42" s="27" t="s">
        <v>23</v>
      </c>
      <c r="K42" s="27" t="s">
        <v>23</v>
      </c>
      <c r="L42" s="27" t="s">
        <v>23</v>
      </c>
      <c r="M42" s="30"/>
    </row>
    <row r="43" spans="1:23" ht="13.5" customHeight="1" x14ac:dyDescent="0.2">
      <c r="A43" s="64">
        <v>0.6875</v>
      </c>
      <c r="B43" s="65">
        <v>0.3125</v>
      </c>
      <c r="C43" s="65">
        <v>0.5625</v>
      </c>
      <c r="D43" s="65">
        <v>0.73611111111111116</v>
      </c>
      <c r="E43" s="65"/>
      <c r="F43" s="33">
        <v>0</v>
      </c>
      <c r="G43" s="34">
        <v>0</v>
      </c>
      <c r="H43" s="35" t="s">
        <v>47</v>
      </c>
      <c r="I43" s="66">
        <f t="shared" ref="I43:L43" si="58">I44+TIME(0,0,(3600*($O17-$O16)/(INDEX($T$5:$AB$6,MATCH(I$15,$S$5:$S$6,0),MATCH(CONCATENATE($P17,$Q17),$T$4:$AB$4,0)))+$T$8))</f>
        <v>0.75452546296296275</v>
      </c>
      <c r="J43" s="66">
        <f t="shared" si="58"/>
        <v>0.28230324074074076</v>
      </c>
      <c r="K43" s="66">
        <f t="shared" si="58"/>
        <v>0.38646990740740744</v>
      </c>
      <c r="L43" s="66">
        <f t="shared" si="58"/>
        <v>0.62952546296296275</v>
      </c>
      <c r="M43" s="67"/>
    </row>
    <row r="44" spans="1:23" ht="13.5" customHeight="1" x14ac:dyDescent="0.2">
      <c r="A44" s="68">
        <f t="shared" ref="A44:D44" si="59">A43+TIME(0,0,(3600*($O17-$O16)/(INDEX($T$5:$AB$6,MATCH(A$15,$S$5:$S$6,0),MATCH(CONCATENATE($P17,$Q17),$T$4:$AB$4,0)))+$T$8))</f>
        <v>0.68896990740740738</v>
      </c>
      <c r="B44" s="69">
        <f t="shared" si="59"/>
        <v>0.31396990740740743</v>
      </c>
      <c r="C44" s="69">
        <f t="shared" si="59"/>
        <v>0.56396990740740738</v>
      </c>
      <c r="D44" s="69">
        <f t="shared" si="59"/>
        <v>0.73758101851851854</v>
      </c>
      <c r="E44" s="69"/>
      <c r="F44" s="43">
        <v>1.3</v>
      </c>
      <c r="G44" s="44">
        <v>1</v>
      </c>
      <c r="H44" s="43" t="s">
        <v>49</v>
      </c>
      <c r="I44" s="69">
        <f t="shared" ref="I44:L44" si="60">I45+TIME(0,0,(3600*($O18-$O17)/(INDEX($T$5:$AB$6,MATCH(I$15,$S$5:$S$6,0),MATCH(CONCATENATE($P18,$Q18),$T$4:$AB$4,0)))+$T$8))</f>
        <v>0.75305555555555537</v>
      </c>
      <c r="J44" s="69">
        <f t="shared" si="60"/>
        <v>0.28083333333333332</v>
      </c>
      <c r="K44" s="69">
        <f t="shared" si="60"/>
        <v>0.38500000000000001</v>
      </c>
      <c r="L44" s="69">
        <f t="shared" si="60"/>
        <v>0.62805555555555537</v>
      </c>
      <c r="M44" s="70"/>
    </row>
    <row r="45" spans="1:23" ht="13.5" customHeight="1" x14ac:dyDescent="0.2">
      <c r="A45" s="68">
        <f t="shared" ref="A45:D45" si="61">A44+TIME(0,0,(3600*($O18-$O17)/(INDEX($T$5:$AB$6,MATCH(A$15,$S$5:$S$6,0),MATCH(CONCATENATE($P18,$Q18),$T$4:$AB$4,0)))+$T$8))</f>
        <v>0.69019675925925927</v>
      </c>
      <c r="B45" s="69">
        <f t="shared" si="61"/>
        <v>0.31519675925925927</v>
      </c>
      <c r="C45" s="69">
        <f t="shared" si="61"/>
        <v>0.56519675925925927</v>
      </c>
      <c r="D45" s="69">
        <f t="shared" si="61"/>
        <v>0.73880787037037043</v>
      </c>
      <c r="E45" s="69"/>
      <c r="F45" s="43">
        <v>1</v>
      </c>
      <c r="G45" s="44">
        <v>2</v>
      </c>
      <c r="H45" s="43" t="s">
        <v>50</v>
      </c>
      <c r="I45" s="69">
        <f t="shared" ref="I45:L45" si="62">I46+TIME(0,0,(3600*($O19-$O18)/(INDEX($T$5:$AB$6,MATCH(I$15,$S$5:$S$6,0),MATCH(CONCATENATE($P19,$Q19),$T$4:$AB$4,0)))+$T$8))</f>
        <v>0.75182870370370347</v>
      </c>
      <c r="J45" s="69">
        <f t="shared" si="62"/>
        <v>0.27960648148148148</v>
      </c>
      <c r="K45" s="69">
        <f t="shared" si="62"/>
        <v>0.38377314814814817</v>
      </c>
      <c r="L45" s="69">
        <f t="shared" si="62"/>
        <v>0.62682870370370347</v>
      </c>
      <c r="M45" s="70"/>
    </row>
    <row r="46" spans="1:23" ht="13.5" customHeight="1" x14ac:dyDescent="0.2">
      <c r="A46" s="68">
        <f t="shared" ref="A46:D46" si="63">A45+TIME(0,0,(3600*($O19-$O18)/(INDEX($T$5:$AB$6,MATCH(A$15,$S$5:$S$6,0),MATCH(CONCATENATE($P19,$Q19),$T$4:$AB$4,0)))+$T$8))</f>
        <v>0.69133101851851853</v>
      </c>
      <c r="B46" s="69">
        <f t="shared" si="63"/>
        <v>0.31633101851851853</v>
      </c>
      <c r="C46" s="69">
        <f t="shared" si="63"/>
        <v>0.56633101851851853</v>
      </c>
      <c r="D46" s="69">
        <f t="shared" si="63"/>
        <v>0.73994212962962969</v>
      </c>
      <c r="E46" s="69"/>
      <c r="F46" s="43">
        <v>0.9</v>
      </c>
      <c r="G46" s="44">
        <v>3</v>
      </c>
      <c r="H46" s="43" t="s">
        <v>51</v>
      </c>
      <c r="I46" s="69">
        <f t="shared" ref="I46:L46" si="64">I47+TIME(0,0,(3600*($O20-$O19)/(INDEX($T$5:$AB$6,MATCH(I$15,$S$5:$S$6,0),MATCH(CONCATENATE($P20,$Q20),$T$4:$AB$4,0)))+$T$8))</f>
        <v>0.75069444444444422</v>
      </c>
      <c r="J46" s="69">
        <f t="shared" si="64"/>
        <v>0.27847222222222223</v>
      </c>
      <c r="K46" s="69">
        <f t="shared" si="64"/>
        <v>0.38263888888888892</v>
      </c>
      <c r="L46" s="69">
        <f t="shared" si="64"/>
        <v>0.62569444444444422</v>
      </c>
      <c r="M46" s="70"/>
    </row>
    <row r="47" spans="1:23" ht="13.5" customHeight="1" x14ac:dyDescent="0.2">
      <c r="A47" s="68">
        <f t="shared" ref="A47:D47" si="65">A46+TIME(0,0,(3600*($O20-$O19)/(INDEX($T$5:$AB$6,MATCH(A$15,$S$5:$S$6,0),MATCH(CONCATENATE($P20,$Q20),$T$4:$AB$4,0)))+$T$8))</f>
        <v>0.69297453703703704</v>
      </c>
      <c r="B47" s="69">
        <f t="shared" si="65"/>
        <v>0.31797453703703704</v>
      </c>
      <c r="C47" s="69">
        <f t="shared" si="65"/>
        <v>0.56797453703703704</v>
      </c>
      <c r="D47" s="69">
        <f t="shared" si="65"/>
        <v>0.7415856481481482</v>
      </c>
      <c r="E47" s="69"/>
      <c r="F47" s="43">
        <v>1.5</v>
      </c>
      <c r="G47" s="44">
        <v>4</v>
      </c>
      <c r="H47" s="43" t="s">
        <v>52</v>
      </c>
      <c r="I47" s="69">
        <f t="shared" ref="I47:L47" si="66">I48+TIME(0,0,(3600*($O21-$O20)/(INDEX($T$5:$AB$6,MATCH(I$15,$S$5:$S$6,0),MATCH(CONCATENATE($P21,$Q21),$T$4:$AB$4,0)))+$T$8))</f>
        <v>0.7490509259259257</v>
      </c>
      <c r="J47" s="69">
        <f t="shared" si="66"/>
        <v>0.27682870370370372</v>
      </c>
      <c r="K47" s="69">
        <f t="shared" si="66"/>
        <v>0.3809953703703704</v>
      </c>
      <c r="L47" s="69">
        <f t="shared" si="66"/>
        <v>0.6240509259259257</v>
      </c>
      <c r="M47" s="70"/>
    </row>
    <row r="48" spans="1:23" ht="13.5" customHeight="1" x14ac:dyDescent="0.2">
      <c r="A48" s="68">
        <f t="shared" ref="A48:D48" si="67">A47+TIME(0,0,(3600*($O21-$O20)/(INDEX($T$5:$AB$6,MATCH(A$15,$S$5:$S$6,0),MATCH(CONCATENATE($P21,$Q21),$T$4:$AB$4,0)))+$T$8))</f>
        <v>0.69478009259259255</v>
      </c>
      <c r="B48" s="69">
        <f t="shared" si="67"/>
        <v>0.3197800925925926</v>
      </c>
      <c r="C48" s="69">
        <f t="shared" si="67"/>
        <v>0.56978009259259255</v>
      </c>
      <c r="D48" s="69">
        <f t="shared" si="67"/>
        <v>0.74339120370370371</v>
      </c>
      <c r="E48" s="69"/>
      <c r="F48" s="43">
        <v>1.7</v>
      </c>
      <c r="G48" s="44">
        <v>5</v>
      </c>
      <c r="H48" s="43" t="s">
        <v>53</v>
      </c>
      <c r="I48" s="69">
        <f t="shared" ref="I48:L48" si="68">I49+TIME(0,0,(3600*($O22-$O21)/(INDEX($T$5:$AB$6,MATCH(I$15,$S$5:$S$6,0),MATCH(CONCATENATE($P22,$Q22),$T$4:$AB$4,0)))+$T$8))</f>
        <v>0.7472453703703702</v>
      </c>
      <c r="J48" s="69">
        <f t="shared" si="68"/>
        <v>0.27502314814814816</v>
      </c>
      <c r="K48" s="69">
        <f t="shared" si="68"/>
        <v>0.37918981481481484</v>
      </c>
      <c r="L48" s="69">
        <f t="shared" si="68"/>
        <v>0.6222453703703702</v>
      </c>
      <c r="M48" s="70"/>
    </row>
    <row r="49" spans="1:28" ht="13.5" customHeight="1" x14ac:dyDescent="0.2">
      <c r="A49" s="68">
        <f t="shared" ref="A49:D49" si="69">A48+TIME(0,0,(3600*($O22-$O21)/(INDEX($T$5:$AB$6,MATCH(A$15,$S$5:$S$6,0),MATCH(CONCATENATE($P22,$Q22),$T$4:$AB$4,0)))+$T$8))</f>
        <v>0.6956712962962962</v>
      </c>
      <c r="B49" s="69">
        <f t="shared" si="69"/>
        <v>0.32067129629629632</v>
      </c>
      <c r="C49" s="69">
        <f t="shared" si="69"/>
        <v>0.5706712962962962</v>
      </c>
      <c r="D49" s="69">
        <f t="shared" si="69"/>
        <v>0.74428240740740736</v>
      </c>
      <c r="E49" s="69"/>
      <c r="F49" s="43">
        <v>0.6</v>
      </c>
      <c r="G49" s="44">
        <v>6</v>
      </c>
      <c r="H49" s="43" t="s">
        <v>56</v>
      </c>
      <c r="I49" s="69">
        <f t="shared" ref="I49:L49" si="70">I50+TIME(0,0,(3600*($O23-$O22)/(INDEX($T$5:$AB$6,MATCH(I$15,$S$5:$S$6,0),MATCH(CONCATENATE($P23,$Q23),$T$4:$AB$4,0)))+$T$8))</f>
        <v>0.74635416666666654</v>
      </c>
      <c r="J49" s="69">
        <f t="shared" si="70"/>
        <v>0.27413194444444444</v>
      </c>
      <c r="K49" s="69">
        <f t="shared" si="70"/>
        <v>0.37829861111111113</v>
      </c>
      <c r="L49" s="69">
        <f t="shared" si="70"/>
        <v>0.62135416666666654</v>
      </c>
      <c r="M49" s="70"/>
    </row>
    <row r="50" spans="1:28" ht="13.5" customHeight="1" x14ac:dyDescent="0.2">
      <c r="A50" s="68">
        <f t="shared" ref="A50:D50" si="71">A49+TIME(0,0,(3600*($O23-$O22)/(INDEX($T$5:$AB$6,MATCH(A$15,$S$5:$S$6,0),MATCH(CONCATENATE($P23,$Q23),$T$4:$AB$4,0)))+$T$8))</f>
        <v>0.69680555555555546</v>
      </c>
      <c r="B50" s="69">
        <f t="shared" si="71"/>
        <v>0.32180555555555557</v>
      </c>
      <c r="C50" s="69">
        <f t="shared" si="71"/>
        <v>0.57180555555555546</v>
      </c>
      <c r="D50" s="69">
        <f t="shared" si="71"/>
        <v>0.74541666666666662</v>
      </c>
      <c r="E50" s="69"/>
      <c r="F50" s="43">
        <v>0.9</v>
      </c>
      <c r="G50" s="44">
        <v>7</v>
      </c>
      <c r="H50" s="43" t="s">
        <v>57</v>
      </c>
      <c r="I50" s="69">
        <f t="shared" ref="I50:L50" si="72">I51+TIME(0,0,(3600*($O24-$O23)/(INDEX($T$5:$AB$6,MATCH(I$15,$S$5:$S$6,0),MATCH(CONCATENATE($P24,$Q24),$T$4:$AB$4,0)))+$T$8))</f>
        <v>0.74521990740740729</v>
      </c>
      <c r="J50" s="69">
        <f t="shared" si="72"/>
        <v>0.27299768518518519</v>
      </c>
      <c r="K50" s="69">
        <f t="shared" si="72"/>
        <v>0.37716435185185188</v>
      </c>
      <c r="L50" s="69">
        <f t="shared" si="72"/>
        <v>0.62021990740740729</v>
      </c>
      <c r="M50" s="70"/>
    </row>
    <row r="51" spans="1:28" ht="13.5" customHeight="1" x14ac:dyDescent="0.2">
      <c r="A51" s="68">
        <f t="shared" ref="A51:D51" si="73">A50+TIME(0,0,(3600*($O24-$O23)/(INDEX($T$5:$AB$6,MATCH(A$15,$S$5:$S$6,0),MATCH(CONCATENATE($P24,$Q24),$T$4:$AB$4,0)))+$T$8))</f>
        <v>0.69769675925925911</v>
      </c>
      <c r="B51" s="69">
        <f t="shared" si="73"/>
        <v>0.32269675925925928</v>
      </c>
      <c r="C51" s="69">
        <f t="shared" si="73"/>
        <v>0.57269675925925911</v>
      </c>
      <c r="D51" s="69">
        <f t="shared" si="73"/>
        <v>0.74630787037037027</v>
      </c>
      <c r="E51" s="69"/>
      <c r="F51" s="43">
        <v>0.6</v>
      </c>
      <c r="G51" s="44">
        <v>8</v>
      </c>
      <c r="H51" s="43" t="s">
        <v>58</v>
      </c>
      <c r="I51" s="69">
        <f t="shared" ref="I51:L51" si="74">I52+TIME(0,0,(3600*($O25-$O24)/(INDEX($T$5:$AB$6,MATCH(I$15,$S$5:$S$6,0),MATCH(CONCATENATE($P25,$Q25),$T$4:$AB$4,0)))+$T$8))</f>
        <v>0.74432870370370363</v>
      </c>
      <c r="J51" s="69">
        <f t="shared" si="74"/>
        <v>0.27210648148148148</v>
      </c>
      <c r="K51" s="69">
        <f t="shared" si="74"/>
        <v>0.37627314814814816</v>
      </c>
      <c r="L51" s="69">
        <f t="shared" si="74"/>
        <v>0.61932870370370363</v>
      </c>
      <c r="M51" s="70"/>
    </row>
    <row r="52" spans="1:28" ht="13.5" customHeight="1" x14ac:dyDescent="0.2">
      <c r="A52" s="68">
        <f t="shared" ref="A52:D52" si="75">A51+TIME(0,0,(3600*($O25-$O24)/(INDEX($T$5:$AB$6,MATCH(A$15,$S$5:$S$6,0),MATCH(CONCATENATE($P25,$Q25),$T$4:$AB$4,0)))+$T$8))</f>
        <v>0.69986111111111093</v>
      </c>
      <c r="B52" s="69">
        <f t="shared" si="75"/>
        <v>0.32486111111111116</v>
      </c>
      <c r="C52" s="69">
        <f t="shared" si="75"/>
        <v>0.57486111111111093</v>
      </c>
      <c r="D52" s="69">
        <f t="shared" si="75"/>
        <v>0.74847222222222209</v>
      </c>
      <c r="E52" s="69"/>
      <c r="F52" s="43">
        <v>1.7</v>
      </c>
      <c r="G52" s="44">
        <v>9</v>
      </c>
      <c r="H52" s="43" t="s">
        <v>59</v>
      </c>
      <c r="I52" s="69">
        <f t="shared" ref="I52:L52" si="76">I53+TIME(0,0,(3600*($O26-$O25)/(INDEX($T$5:$AB$6,MATCH(I$15,$S$5:$S$6,0),MATCH(CONCATENATE($P26,$Q26),$T$4:$AB$4,0)))+$T$8))</f>
        <v>0.74216435185185181</v>
      </c>
      <c r="J52" s="69">
        <f t="shared" si="76"/>
        <v>0.2699421296296296</v>
      </c>
      <c r="K52" s="69">
        <f t="shared" si="76"/>
        <v>0.37410879629629629</v>
      </c>
      <c r="L52" s="69">
        <f t="shared" si="76"/>
        <v>0.61716435185185181</v>
      </c>
      <c r="M52" s="70"/>
    </row>
    <row r="53" spans="1:28" ht="13.5" customHeight="1" x14ac:dyDescent="0.2">
      <c r="A53" s="68">
        <f t="shared" ref="A53:D53" si="77">A52+TIME(0,0,(3600*($O26-$O25)/(INDEX($T$5:$AB$6,MATCH(A$15,$S$5:$S$6,0),MATCH(CONCATENATE($P26,$Q26),$T$4:$AB$4,0)))+$T$8))</f>
        <v>0.70488425925925913</v>
      </c>
      <c r="B53" s="69">
        <f t="shared" si="77"/>
        <v>0.32988425925925929</v>
      </c>
      <c r="C53" s="69">
        <f t="shared" si="77"/>
        <v>0.57988425925925913</v>
      </c>
      <c r="D53" s="69">
        <f t="shared" si="77"/>
        <v>0.75349537037037029</v>
      </c>
      <c r="E53" s="69"/>
      <c r="F53" s="43">
        <v>5</v>
      </c>
      <c r="G53" s="44">
        <v>10</v>
      </c>
      <c r="H53" s="43" t="s">
        <v>61</v>
      </c>
      <c r="I53" s="69">
        <f t="shared" ref="I53:L53" si="78">I54+TIME(0,0,(3600*($O27-$O26)/(INDEX($T$5:$AB$6,MATCH(I$15,$S$5:$S$6,0),MATCH(CONCATENATE($P27,$Q27),$T$4:$AB$4,0)))+$T$8))</f>
        <v>0.73714120370370362</v>
      </c>
      <c r="J53" s="69">
        <f t="shared" si="78"/>
        <v>0.26491898148148146</v>
      </c>
      <c r="K53" s="69">
        <f t="shared" si="78"/>
        <v>0.36908564814814815</v>
      </c>
      <c r="L53" s="69">
        <f t="shared" si="78"/>
        <v>0.61214120370370362</v>
      </c>
      <c r="M53" s="70"/>
    </row>
    <row r="54" spans="1:28" ht="13.5" customHeight="1" x14ac:dyDescent="0.2">
      <c r="A54" s="68">
        <f t="shared" ref="A54:D54" si="79">A53+TIME(0,0,(3600*($O27-$O26)/(INDEX($T$5:$AB$6,MATCH(A$15,$S$5:$S$6,0),MATCH(CONCATENATE($P27,$Q27),$T$4:$AB$4,0)))+$T$8))</f>
        <v>0.70668981481481463</v>
      </c>
      <c r="B54" s="69">
        <f t="shared" si="79"/>
        <v>0.33168981481481485</v>
      </c>
      <c r="C54" s="69">
        <f t="shared" si="79"/>
        <v>0.58168981481481463</v>
      </c>
      <c r="D54" s="69">
        <f t="shared" si="79"/>
        <v>0.75530092592592579</v>
      </c>
      <c r="E54" s="69"/>
      <c r="F54" s="43">
        <v>1.7</v>
      </c>
      <c r="G54" s="44">
        <v>11</v>
      </c>
      <c r="H54" s="43" t="s">
        <v>62</v>
      </c>
      <c r="I54" s="69">
        <f t="shared" ref="I54:L54" si="80">I55+TIME(0,0,(3600*($O28-$O27)/(INDEX($T$5:$AB$6,MATCH(I$15,$S$5:$S$6,0),MATCH(CONCATENATE($P28,$Q28),$T$4:$AB$4,0)))+$T$8))</f>
        <v>0.73533564814814811</v>
      </c>
      <c r="J54" s="69">
        <f t="shared" si="80"/>
        <v>0.2631134259259259</v>
      </c>
      <c r="K54" s="69">
        <f t="shared" si="80"/>
        <v>0.36728009259259259</v>
      </c>
      <c r="L54" s="69">
        <f t="shared" si="80"/>
        <v>0.61033564814814811</v>
      </c>
      <c r="M54" s="70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>
      <c r="A55" s="68">
        <f t="shared" ref="A55:D55" si="81">A54+TIME(0,0,(3600*($O28-$O27)/(INDEX($T$5:$AB$6,MATCH(A$15,$S$5:$S$6,0),MATCH(CONCATENATE($P28,$Q28),$T$4:$AB$4,0)))+$T$8))</f>
        <v>0.70774305555555539</v>
      </c>
      <c r="B55" s="69">
        <f t="shared" si="81"/>
        <v>0.33274305555555561</v>
      </c>
      <c r="C55" s="69">
        <f t="shared" si="81"/>
        <v>0.58274305555555539</v>
      </c>
      <c r="D55" s="69">
        <f t="shared" si="81"/>
        <v>0.75635416666666655</v>
      </c>
      <c r="E55" s="69"/>
      <c r="F55" s="43">
        <v>0.8</v>
      </c>
      <c r="G55" s="51">
        <v>11</v>
      </c>
      <c r="H55" s="43" t="s">
        <v>63</v>
      </c>
      <c r="I55" s="69">
        <f t="shared" ref="I55:L55" si="82">I56+TIME(0,0,(3600*($O29-$O28)/(INDEX($T$5:$AB$6,MATCH(I$15,$S$5:$S$6,0),MATCH(CONCATENATE($P29,$Q29),$T$4:$AB$4,0)))+$T$8))</f>
        <v>0.73428240740740736</v>
      </c>
      <c r="J55" s="69">
        <f t="shared" si="82"/>
        <v>0.26206018518518515</v>
      </c>
      <c r="K55" s="69">
        <f t="shared" si="82"/>
        <v>0.36622685185185183</v>
      </c>
      <c r="L55" s="69">
        <f t="shared" si="82"/>
        <v>0.60928240740740736</v>
      </c>
      <c r="M55" s="70"/>
    </row>
    <row r="56" spans="1:28" ht="13.5" customHeight="1" x14ac:dyDescent="0.2">
      <c r="A56" s="68">
        <f t="shared" ref="A56:D56" si="83">A55+TIME(0,0,(3600*($O29-$O28)/(INDEX($T$5:$AB$6,MATCH(A$15,$S$5:$S$6,0),MATCH(CONCATENATE($P29,$Q29),$T$4:$AB$4,0)))+$T$8))</f>
        <v>0.71030092592592575</v>
      </c>
      <c r="B56" s="69">
        <f t="shared" si="83"/>
        <v>0.33530092592592597</v>
      </c>
      <c r="C56" s="69">
        <f t="shared" si="83"/>
        <v>0.58530092592592575</v>
      </c>
      <c r="D56" s="69">
        <f t="shared" si="83"/>
        <v>0.75891203703703691</v>
      </c>
      <c r="E56" s="69"/>
      <c r="F56" s="43">
        <v>2.6</v>
      </c>
      <c r="G56" s="51">
        <v>12</v>
      </c>
      <c r="H56" s="43" t="s">
        <v>64</v>
      </c>
      <c r="I56" s="69">
        <f t="shared" ref="I56:L56" si="84">I57+TIME(0,0,(3600*($O30-$O29)/(INDEX($T$5:$AB$6,MATCH(I$15,$S$5:$S$6,0),MATCH(CONCATENATE($P30,$Q30),$T$4:$AB$4,0)))+$T$8))</f>
        <v>0.73172453703703699</v>
      </c>
      <c r="J56" s="69">
        <f t="shared" si="84"/>
        <v>0.25950231481481478</v>
      </c>
      <c r="K56" s="69">
        <f t="shared" si="84"/>
        <v>0.36366898148148147</v>
      </c>
      <c r="L56" s="69">
        <f t="shared" si="84"/>
        <v>0.60672453703703699</v>
      </c>
      <c r="M56" s="70"/>
    </row>
    <row r="57" spans="1:28" ht="13.5" customHeight="1" x14ac:dyDescent="0.2">
      <c r="A57" s="68">
        <f t="shared" ref="A57:D57" si="85">A56+TIME(0,0,(3600*($O30-$O29)/(INDEX($T$5:$AB$6,MATCH(A$15,$S$5:$S$6,0),MATCH(CONCATENATE($P30,$Q30),$T$4:$AB$4,0)))+$T$8))</f>
        <v>0.71194444444444427</v>
      </c>
      <c r="B57" s="69">
        <f t="shared" si="85"/>
        <v>0.33694444444444449</v>
      </c>
      <c r="C57" s="69">
        <f t="shared" si="85"/>
        <v>0.58694444444444427</v>
      </c>
      <c r="D57" s="69">
        <f t="shared" si="85"/>
        <v>0.76055555555555543</v>
      </c>
      <c r="E57" s="69"/>
      <c r="F57" s="43">
        <v>1.5</v>
      </c>
      <c r="G57" s="51">
        <v>13</v>
      </c>
      <c r="H57" s="43" t="s">
        <v>65</v>
      </c>
      <c r="I57" s="69">
        <f t="shared" ref="I57:L57" si="86">I58+TIME(0,0,(3600*($O31-$O30)/(INDEX($T$5:$AB$6,MATCH(I$15,$S$5:$S$6,0),MATCH(CONCATENATE($P31,$Q31),$T$4:$AB$4,0)))+$T$8))</f>
        <v>0.73008101851851848</v>
      </c>
      <c r="J57" s="69">
        <f t="shared" si="86"/>
        <v>0.25785879629629627</v>
      </c>
      <c r="K57" s="69">
        <f t="shared" si="86"/>
        <v>0.36202546296296295</v>
      </c>
      <c r="L57" s="69">
        <f t="shared" si="86"/>
        <v>0.60508101851851848</v>
      </c>
      <c r="M57" s="70"/>
    </row>
    <row r="58" spans="1:28" ht="13.5" customHeight="1" x14ac:dyDescent="0.2">
      <c r="A58" s="68">
        <f t="shared" ref="A58:D58" si="87">A57+TIME(0,0,(3600*($O31-$O30)/(INDEX($T$5:$AB$6,MATCH(A$15,$S$5:$S$6,0),MATCH(CONCATENATE($P31,$Q31),$T$4:$AB$4,0)))+$T$8))</f>
        <v>0.71349537037037014</v>
      </c>
      <c r="B58" s="69">
        <f t="shared" si="87"/>
        <v>0.33849537037037042</v>
      </c>
      <c r="C58" s="69">
        <f t="shared" si="87"/>
        <v>0.58849537037037014</v>
      </c>
      <c r="D58" s="69">
        <f t="shared" si="87"/>
        <v>0.7621064814814813</v>
      </c>
      <c r="E58" s="69"/>
      <c r="F58" s="43">
        <v>1.4</v>
      </c>
      <c r="G58" s="51">
        <v>14</v>
      </c>
      <c r="H58" s="43" t="s">
        <v>66</v>
      </c>
      <c r="I58" s="69">
        <f t="shared" ref="I58:L58" si="88">I59+TIME(0,0,(3600*($O32-$O31)/(INDEX($T$5:$AB$6,MATCH(I$15,$S$5:$S$6,0),MATCH(CONCATENATE($P32,$Q32),$T$4:$AB$4,0)))+$T$8))</f>
        <v>0.7285300925925926</v>
      </c>
      <c r="J58" s="69">
        <f t="shared" si="88"/>
        <v>0.25630787037037034</v>
      </c>
      <c r="K58" s="69">
        <f t="shared" si="88"/>
        <v>0.36047453703703702</v>
      </c>
      <c r="L58" s="69">
        <f t="shared" si="88"/>
        <v>0.6035300925925926</v>
      </c>
      <c r="M58" s="70"/>
    </row>
    <row r="59" spans="1:28" ht="13.5" customHeight="1" x14ac:dyDescent="0.2">
      <c r="A59" s="68">
        <f t="shared" ref="A59:D59" si="89">A58+TIME(0,0,(3600*($O32-$O31)/(INDEX($T$5:$AB$6,MATCH(A$15,$S$5:$S$6,0),MATCH(CONCATENATE($P32,$Q32),$T$4:$AB$4,0)))+$T$8))</f>
        <v>0.71513888888888866</v>
      </c>
      <c r="B59" s="69">
        <f t="shared" si="89"/>
        <v>0.34013888888888894</v>
      </c>
      <c r="C59" s="69">
        <f t="shared" si="89"/>
        <v>0.59013888888888866</v>
      </c>
      <c r="D59" s="69">
        <f t="shared" si="89"/>
        <v>0.76374999999999982</v>
      </c>
      <c r="E59" s="69"/>
      <c r="F59" s="43">
        <v>1.5</v>
      </c>
      <c r="G59" s="51">
        <v>15</v>
      </c>
      <c r="H59" s="43" t="s">
        <v>67</v>
      </c>
      <c r="I59" s="69">
        <f t="shared" ref="I59:L59" si="90">I60+TIME(0,0,(3600*($O33-$O32)/(INDEX($T$5:$AB$6,MATCH(I$15,$S$5:$S$6,0),MATCH(CONCATENATE($P33,$Q33),$T$4:$AB$4,0)))+$T$8))</f>
        <v>0.72688657407407409</v>
      </c>
      <c r="J59" s="69">
        <f t="shared" si="90"/>
        <v>0.25466435185185182</v>
      </c>
      <c r="K59" s="69">
        <f t="shared" si="90"/>
        <v>0.35883101851851851</v>
      </c>
      <c r="L59" s="69">
        <f t="shared" si="90"/>
        <v>0.60188657407407409</v>
      </c>
      <c r="M59" s="70"/>
    </row>
    <row r="60" spans="1:28" ht="12.75" x14ac:dyDescent="0.2">
      <c r="A60" s="68">
        <f t="shared" ref="A60:D60" si="91">A59+TIME(0,0,(3600*($O33-$O32)/(INDEX($T$5:$AB$6,MATCH(A$15,$S$5:$S$6,0),MATCH(CONCATENATE($P33,$Q33),$T$4:$AB$4,0)))+$T$8))</f>
        <v>0.71686342592592567</v>
      </c>
      <c r="B60" s="69">
        <f t="shared" si="91"/>
        <v>0.34186342592592595</v>
      </c>
      <c r="C60" s="69">
        <f t="shared" si="91"/>
        <v>0.59186342592592567</v>
      </c>
      <c r="D60" s="69">
        <f t="shared" si="91"/>
        <v>0.76547453703703683</v>
      </c>
      <c r="E60" s="69"/>
      <c r="F60" s="43">
        <v>1.6</v>
      </c>
      <c r="G60" s="51">
        <v>16</v>
      </c>
      <c r="H60" s="43" t="s">
        <v>68</v>
      </c>
      <c r="I60" s="69">
        <f t="shared" ref="I60:L60" si="92">I61+TIME(0,0,(3600*($O34-$O33)/(INDEX($T$5:$AB$6,MATCH(I$15,$S$5:$S$6,0),MATCH(CONCATENATE($P34,$Q34),$T$4:$AB$4,0)))+$T$8))</f>
        <v>0.72516203703703708</v>
      </c>
      <c r="J60" s="69">
        <f t="shared" si="92"/>
        <v>0.25293981481481481</v>
      </c>
      <c r="K60" s="69">
        <f t="shared" si="92"/>
        <v>0.3571064814814815</v>
      </c>
      <c r="L60" s="69">
        <f t="shared" si="92"/>
        <v>0.60016203703703708</v>
      </c>
      <c r="M60" s="70"/>
      <c r="N60" s="1"/>
    </row>
    <row r="61" spans="1:28" ht="12.75" customHeight="1" x14ac:dyDescent="0.2">
      <c r="A61" s="68">
        <f t="shared" ref="A61:D61" si="93">A60+TIME(0,0,(3600*($O34-$O33)/(INDEX($T$5:$AB$6,MATCH(A$15,$S$5:$S$6,0),MATCH(CONCATENATE($P34,$Q34),$T$4:$AB$4,0)))+$T$8))</f>
        <v>0.71783564814814793</v>
      </c>
      <c r="B61" s="69">
        <f t="shared" si="93"/>
        <v>0.34283564814814815</v>
      </c>
      <c r="C61" s="69">
        <f t="shared" si="93"/>
        <v>0.59283564814814793</v>
      </c>
      <c r="D61" s="69">
        <f t="shared" si="93"/>
        <v>0.76644675925925909</v>
      </c>
      <c r="E61" s="69"/>
      <c r="F61" s="43">
        <v>0.7</v>
      </c>
      <c r="G61" s="51">
        <v>17</v>
      </c>
      <c r="H61" s="43" t="s">
        <v>69</v>
      </c>
      <c r="I61" s="69">
        <f t="shared" ref="I61:L61" si="94">I62+TIME(0,0,(3600*($O35-$O34)/(INDEX($T$5:$AB$6,MATCH(I$15,$S$5:$S$6,0),MATCH(CONCATENATE($P35,$Q35),$T$4:$AB$4,0)))+$T$8))</f>
        <v>0.72418981481481481</v>
      </c>
      <c r="J61" s="69">
        <f t="shared" si="94"/>
        <v>0.2519675925925926</v>
      </c>
      <c r="K61" s="69">
        <f t="shared" si="94"/>
        <v>0.35613425925925929</v>
      </c>
      <c r="L61" s="69">
        <f t="shared" si="94"/>
        <v>0.59918981481481481</v>
      </c>
      <c r="M61" s="70"/>
    </row>
    <row r="62" spans="1:28" ht="12.75" customHeight="1" x14ac:dyDescent="0.2">
      <c r="A62" s="68">
        <f t="shared" ref="A62:D62" si="95">A61+TIME(0,0,(3600*($O35-$O34)/(INDEX($T$5:$AB$6,MATCH(A$15,$S$5:$S$6,0),MATCH(CONCATENATE($P35,$Q35),$T$4:$AB$4,0)))+$T$8))</f>
        <v>0.71980324074074054</v>
      </c>
      <c r="B62" s="69">
        <f t="shared" si="95"/>
        <v>0.34480324074074076</v>
      </c>
      <c r="C62" s="69">
        <f t="shared" si="95"/>
        <v>0.59480324074074054</v>
      </c>
      <c r="D62" s="69">
        <f t="shared" si="95"/>
        <v>0.7684143518518517</v>
      </c>
      <c r="E62" s="69"/>
      <c r="F62" s="43">
        <v>1.9</v>
      </c>
      <c r="G62" s="51">
        <v>18</v>
      </c>
      <c r="H62" s="43" t="s">
        <v>70</v>
      </c>
      <c r="I62" s="71">
        <v>0.72222222222222221</v>
      </c>
      <c r="J62" s="71">
        <v>0.25</v>
      </c>
      <c r="K62" s="71">
        <v>0.35416666666666669</v>
      </c>
      <c r="L62" s="71">
        <v>0.59722222222222221</v>
      </c>
      <c r="M62" s="72"/>
    </row>
    <row r="63" spans="1:28" ht="12.75" customHeight="1" x14ac:dyDescent="0.2">
      <c r="A63" s="68"/>
      <c r="B63" s="69"/>
      <c r="C63" s="69"/>
      <c r="D63" s="69"/>
      <c r="E63" s="69"/>
      <c r="F63" s="54"/>
      <c r="G63" s="51"/>
      <c r="H63" s="54"/>
      <c r="I63" s="69"/>
      <c r="J63" s="69"/>
      <c r="K63" s="69"/>
      <c r="L63" s="69"/>
      <c r="M63" s="70"/>
    </row>
    <row r="64" spans="1:28" ht="12.75" customHeight="1" x14ac:dyDescent="0.2">
      <c r="A64" s="55" t="s">
        <v>71</v>
      </c>
      <c r="B64" s="59">
        <v>6.7</v>
      </c>
      <c r="C64" s="59">
        <v>6.7</v>
      </c>
      <c r="D64" s="59">
        <v>6.7</v>
      </c>
      <c r="E64" s="56"/>
      <c r="F64" s="57"/>
      <c r="G64" s="58"/>
      <c r="H64" s="57"/>
      <c r="I64" s="59" t="s">
        <v>71</v>
      </c>
      <c r="J64" s="59">
        <v>6.7</v>
      </c>
      <c r="K64" s="59">
        <v>6.7</v>
      </c>
      <c r="L64" s="59">
        <v>6.7</v>
      </c>
      <c r="M64" s="60"/>
    </row>
    <row r="65" spans="1:13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2.75" customHeight="1" x14ac:dyDescent="0.2">
      <c r="I66" s="5" t="s">
        <v>76</v>
      </c>
    </row>
    <row r="67" spans="1:13" ht="12.75" customHeight="1" x14ac:dyDescent="0.2">
      <c r="B67" s="73"/>
      <c r="C67" s="73"/>
      <c r="D67" s="73"/>
      <c r="E67" s="73"/>
      <c r="F67" s="73"/>
    </row>
    <row r="68" spans="1:13" ht="12.75" customHeight="1" x14ac:dyDescent="0.2">
      <c r="B68" s="73"/>
    </row>
    <row r="69" spans="1:13" ht="12.75" customHeight="1" x14ac:dyDescent="0.2">
      <c r="B69" s="73"/>
    </row>
    <row r="70" spans="1:13" ht="12.75" customHeight="1" x14ac:dyDescent="0.2">
      <c r="B70" s="73"/>
    </row>
    <row r="71" spans="1:13" ht="12.75" customHeight="1" x14ac:dyDescent="0.2">
      <c r="B71" s="73"/>
    </row>
    <row r="72" spans="1:13" ht="12.75" customHeight="1" x14ac:dyDescent="0.25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3" ht="12.75" customHeight="1" x14ac:dyDescent="0.25">
      <c r="A73" s="74"/>
    </row>
    <row r="74" spans="1:13" ht="16.5" customHeight="1" x14ac:dyDescent="0.2"/>
    <row r="75" spans="1:13" ht="16.5" customHeight="1" x14ac:dyDescent="0.2"/>
    <row r="76" spans="1:13" ht="16.5" customHeight="1" x14ac:dyDescent="0.2"/>
    <row r="77" spans="1:13" ht="16.5" customHeight="1" x14ac:dyDescent="0.2"/>
    <row r="78" spans="1:13" ht="16.5" customHeight="1" x14ac:dyDescent="0.2"/>
    <row r="79" spans="1:13" ht="12.75" customHeight="1" x14ac:dyDescent="0.2"/>
    <row r="80" spans="1:13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39:E39"/>
    <mergeCell ref="I39:M39"/>
    <mergeCell ref="A40:E40"/>
    <mergeCell ref="I40:M40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2021-12-07T08:38:56Z</dcterms:modified>
</cp:coreProperties>
</file>